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84" windowWidth="20100" windowHeight="9204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L55" i="1" l="1"/>
  <c r="K62" i="1" l="1"/>
  <c r="K60" i="1"/>
  <c r="K51" i="1"/>
  <c r="K44" i="1"/>
  <c r="K54" i="1" s="1"/>
  <c r="K39" i="1"/>
  <c r="K42" i="1" s="1"/>
  <c r="K35" i="1"/>
  <c r="K31" i="1"/>
  <c r="K38" i="1" s="1"/>
  <c r="K24" i="1"/>
  <c r="K28" i="1" s="1"/>
  <c r="K22" i="1"/>
  <c r="J60" i="1"/>
  <c r="J62" i="1"/>
  <c r="K29" i="1" l="1"/>
  <c r="K58" i="1" s="1"/>
  <c r="K63" i="1" s="1"/>
  <c r="L62" i="1" l="1"/>
  <c r="L61" i="1"/>
  <c r="L60" i="1"/>
  <c r="L59" i="1"/>
  <c r="L57" i="1"/>
  <c r="L56" i="1"/>
  <c r="L53" i="1"/>
  <c r="L52" i="1"/>
  <c r="L50" i="1"/>
  <c r="L49" i="1"/>
  <c r="L48" i="1"/>
  <c r="L47" i="1"/>
  <c r="L46" i="1"/>
  <c r="L45" i="1"/>
  <c r="L43" i="1"/>
  <c r="L41" i="1"/>
  <c r="L40" i="1"/>
  <c r="L37" i="1"/>
  <c r="L36" i="1"/>
  <c r="L34" i="1"/>
  <c r="L33" i="1"/>
  <c r="L32" i="1"/>
  <c r="L26" i="1"/>
  <c r="L25" i="1"/>
  <c r="L23" i="1"/>
  <c r="L21" i="1"/>
  <c r="L20" i="1"/>
  <c r="J44" i="1"/>
  <c r="J39" i="1"/>
  <c r="J42" i="1" s="1"/>
  <c r="L42" i="1" s="1"/>
  <c r="J24" i="1"/>
  <c r="J51" i="1"/>
  <c r="J35" i="1"/>
  <c r="L35" i="1" s="1"/>
  <c r="J31" i="1"/>
  <c r="J22" i="1"/>
  <c r="J38" i="1" l="1"/>
  <c r="L44" i="1"/>
  <c r="L51" i="1"/>
  <c r="L24" i="1"/>
  <c r="J28" i="1"/>
  <c r="L28" i="1" s="1"/>
  <c r="L22" i="1"/>
  <c r="J54" i="1"/>
  <c r="L54" i="1" s="1"/>
  <c r="L38" i="1"/>
  <c r="J29" i="1"/>
  <c r="L31" i="1"/>
  <c r="L39" i="1"/>
  <c r="J58" i="1" l="1"/>
  <c r="J63" i="1" s="1"/>
  <c r="L29" i="1"/>
  <c r="L58" i="1" l="1"/>
  <c r="L63" i="1"/>
</calcChain>
</file>

<file path=xl/sharedStrings.xml><?xml version="1.0" encoding="utf-8"?>
<sst xmlns="http://schemas.openxmlformats.org/spreadsheetml/2006/main" count="134" uniqueCount="48">
  <si>
    <t>Получатель средств бюджета</t>
  </si>
  <si>
    <t>Единица измерения:   тыс. рублей</t>
  </si>
  <si>
    <t>Наименование расхода</t>
  </si>
  <si>
    <t>Раздел</t>
  </si>
  <si>
    <t>Подраздел</t>
  </si>
  <si>
    <t>Целевая статья расхода</t>
  </si>
  <si>
    <t>Вид расхода</t>
  </si>
  <si>
    <t>КОСГУ</t>
  </si>
  <si>
    <t>Отклонение (гр. 7 - гр. 8)</t>
  </si>
  <si>
    <t>Расходы на оплату труда</t>
  </si>
  <si>
    <t>04</t>
  </si>
  <si>
    <t>01</t>
  </si>
  <si>
    <t>Начисления на выплаты по оплате труда</t>
  </si>
  <si>
    <t>Всего ВР 121</t>
  </si>
  <si>
    <t>Прочие выплаты</t>
  </si>
  <si>
    <t>Оплата работ, услуг</t>
  </si>
  <si>
    <t>Транспортные услуги</t>
  </si>
  <si>
    <t>Прочие работы, услуги</t>
  </si>
  <si>
    <t>Всего ВР 122</t>
  </si>
  <si>
    <t>Закупка товаров, работ, услуг в сфере информационно-коммуникационных технологий</t>
  </si>
  <si>
    <t>Услуги связи</t>
  </si>
  <si>
    <t>Работы, услуги по содержанию имущества</t>
  </si>
  <si>
    <t>Увеличение стоимости нефинансовых активов</t>
  </si>
  <si>
    <t>Увеличение стоимости основных средств</t>
  </si>
  <si>
    <t>Увеличение стоимости материальных запасов</t>
  </si>
  <si>
    <t>Всего ВР 242</t>
  </si>
  <si>
    <t>Закупка товаров, работ, услуг в целях капитального ремонта государственного имущества</t>
  </si>
  <si>
    <t>Всего ВР 243</t>
  </si>
  <si>
    <t>Прочая закупка товаров, работ и услуг для государственных нужд</t>
  </si>
  <si>
    <t>Коммунальные услуги</t>
  </si>
  <si>
    <t>Арендная плата за пользование имуществом</t>
  </si>
  <si>
    <t>Всего ВР 244</t>
  </si>
  <si>
    <t>Уплата налога на имущество организаций и земельного налога</t>
  </si>
  <si>
    <t>Уплата прочих налогов, сборов и иных платежей</t>
  </si>
  <si>
    <t>ИТОГО РАСХОДОВ ПО ЦСР</t>
  </si>
  <si>
    <t>07</t>
  </si>
  <si>
    <t>05</t>
  </si>
  <si>
    <t>ИТОГО РАСХОДОВ</t>
  </si>
  <si>
    <t>0000000</t>
  </si>
  <si>
    <t>МП</t>
  </si>
  <si>
    <t>Управление Федеральной службы по надзору в сфере связи, информационных технологий и массовых коммуникаций по Тамбовской области</t>
  </si>
  <si>
    <t>Пособие по социальной помощи населению</t>
  </si>
  <si>
    <t>000</t>
  </si>
  <si>
    <t>за                    2015 г.</t>
  </si>
  <si>
    <t>Исполнение судебных актов</t>
  </si>
  <si>
    <t>ОТЧЕТ ОБ ИСПОЛНЕНИИ ФЕДЕРАЛЬНОГО БЮДЖЕТА</t>
  </si>
  <si>
    <t>Утверждено</t>
  </si>
  <si>
    <t>Использовано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</si>
</sst>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\$#,##0\ ;\(\$#,##0\)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24"/>
      <name val="Arial"/>
      <family val="2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 Cyr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Arial Cyr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0" borderId="1" applyNumberFormat="0" applyFont="0" applyFill="0" applyAlignment="0" applyProtection="0"/>
    <xf numFmtId="0" fontId="13" fillId="0" borderId="0"/>
    <xf numFmtId="0" fontId="14" fillId="0" borderId="0"/>
    <xf numFmtId="0" fontId="13" fillId="0" borderId="0"/>
    <xf numFmtId="0" fontId="2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/>
    <xf numFmtId="0" fontId="0" fillId="0" borderId="0" xfId="0"/>
    <xf numFmtId="0" fontId="4" fillId="0" borderId="0" xfId="11" applyFont="1"/>
    <xf numFmtId="0" fontId="5" fillId="0" borderId="0" xfId="11" applyFont="1" applyBorder="1" applyAlignment="1">
      <alignment horizontal="left"/>
    </xf>
    <xf numFmtId="0" fontId="9" fillId="0" borderId="0" xfId="11" applyFont="1" applyBorder="1"/>
    <xf numFmtId="0" fontId="9" fillId="0" borderId="0" xfId="11" applyFont="1"/>
    <xf numFmtId="0" fontId="11" fillId="0" borderId="2" xfId="11" quotePrefix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8" fillId="0" borderId="2" xfId="11" quotePrefix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1" fillId="0" borderId="2" xfId="0" applyFont="1" applyBorder="1"/>
    <xf numFmtId="0" fontId="8" fillId="0" borderId="2" xfId="0" applyFont="1" applyBorder="1"/>
    <xf numFmtId="49" fontId="11" fillId="0" borderId="2" xfId="11" applyNumberFormat="1" applyFont="1" applyBorder="1" applyAlignment="1">
      <alignment horizontal="center" vertical="center" wrapText="1"/>
    </xf>
    <xf numFmtId="0" fontId="11" fillId="0" borderId="0" xfId="0" applyFont="1"/>
    <xf numFmtId="0" fontId="0" fillId="0" borderId="0" xfId="0" applyAlignment="1"/>
    <xf numFmtId="1" fontId="7" fillId="0" borderId="2" xfId="11" applyNumberFormat="1" applyFont="1" applyBorder="1" applyAlignment="1">
      <alignment horizontal="center"/>
    </xf>
    <xf numFmtId="0" fontId="7" fillId="0" borderId="2" xfId="11" applyFont="1" applyBorder="1" applyAlignment="1">
      <alignment horizontal="center"/>
    </xf>
    <xf numFmtId="0" fontId="7" fillId="0" borderId="2" xfId="11" applyFont="1" applyFill="1" applyBorder="1" applyAlignment="1">
      <alignment horizontal="center"/>
    </xf>
    <xf numFmtId="0" fontId="9" fillId="0" borderId="0" xfId="0" applyFont="1"/>
    <xf numFmtId="0" fontId="11" fillId="0" borderId="2" xfId="0" applyFont="1" applyBorder="1" applyAlignment="1">
      <alignment horizontal="center" vertical="center"/>
    </xf>
    <xf numFmtId="49" fontId="8" fillId="0" borderId="2" xfId="11" quotePrefix="1" applyNumberFormat="1" applyFont="1" applyBorder="1" applyAlignment="1">
      <alignment horizontal="center" vertical="center" wrapText="1"/>
    </xf>
    <xf numFmtId="49" fontId="11" fillId="0" borderId="2" xfId="11" quotePrefix="1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2" fontId="11" fillId="2" borderId="2" xfId="0" applyNumberFormat="1" applyFont="1" applyFill="1" applyBorder="1"/>
    <xf numFmtId="2" fontId="11" fillId="2" borderId="2" xfId="0" applyNumberFormat="1" applyFont="1" applyFill="1" applyBorder="1" applyAlignment="1">
      <alignment horizontal="right" vertical="center"/>
    </xf>
    <xf numFmtId="0" fontId="3" fillId="0" borderId="0" xfId="11" applyFont="1" applyAlignment="1"/>
    <xf numFmtId="0" fontId="6" fillId="0" borderId="2" xfId="11" applyFont="1" applyBorder="1" applyAlignment="1">
      <alignment horizontal="left" vertical="center" wrapText="1"/>
    </xf>
    <xf numFmtId="0" fontId="6" fillId="0" borderId="4" xfId="11" applyFont="1" applyBorder="1" applyAlignment="1">
      <alignment horizontal="right" vertical="center" wrapText="1"/>
    </xf>
    <xf numFmtId="0" fontId="6" fillId="0" borderId="5" xfId="11" applyFont="1" applyBorder="1" applyAlignment="1">
      <alignment horizontal="right" vertical="center" wrapText="1"/>
    </xf>
    <xf numFmtId="0" fontId="6" fillId="0" borderId="3" xfId="11" applyFont="1" applyBorder="1" applyAlignment="1">
      <alignment horizontal="right" vertical="center" wrapText="1"/>
    </xf>
    <xf numFmtId="0" fontId="3" fillId="0" borderId="2" xfId="11" applyFont="1" applyBorder="1" applyAlignment="1">
      <alignment horizontal="left" vertical="center" wrapText="1"/>
    </xf>
    <xf numFmtId="0" fontId="6" fillId="0" borderId="4" xfId="11" applyFont="1" applyBorder="1" applyAlignment="1">
      <alignment horizontal="left" vertical="center" wrapText="1"/>
    </xf>
    <xf numFmtId="0" fontId="6" fillId="0" borderId="5" xfId="11" applyFont="1" applyBorder="1" applyAlignment="1">
      <alignment horizontal="left" vertical="center" wrapText="1"/>
    </xf>
    <xf numFmtId="0" fontId="6" fillId="0" borderId="3" xfId="11" applyFont="1" applyBorder="1" applyAlignment="1">
      <alignment horizontal="left" vertical="center" wrapText="1"/>
    </xf>
    <xf numFmtId="0" fontId="1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5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0" fillId="0" borderId="5" xfId="0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0" fontId="8" fillId="0" borderId="2" xfId="11" applyFont="1" applyBorder="1" applyAlignment="1">
      <alignment horizontal="left" vertical="center" wrapText="1"/>
    </xf>
    <xf numFmtId="0" fontId="10" fillId="0" borderId="2" xfId="11" applyFont="1" applyBorder="1" applyAlignment="1">
      <alignment horizontal="left" vertical="center" wrapText="1"/>
    </xf>
    <xf numFmtId="0" fontId="11" fillId="0" borderId="2" xfId="11" applyFont="1" applyBorder="1" applyAlignment="1">
      <alignment horizontal="left" vertical="center" wrapText="1"/>
    </xf>
    <xf numFmtId="0" fontId="3" fillId="0" borderId="4" xfId="11" applyFont="1" applyBorder="1" applyAlignment="1">
      <alignment horizontal="left" vertical="center" wrapText="1"/>
    </xf>
    <xf numFmtId="0" fontId="3" fillId="0" borderId="5" xfId="11" applyFont="1" applyBorder="1" applyAlignment="1">
      <alignment horizontal="left" vertical="center" wrapText="1"/>
    </xf>
    <xf numFmtId="0" fontId="3" fillId="0" borderId="3" xfId="11" applyFont="1" applyBorder="1" applyAlignment="1">
      <alignment horizontal="left" vertical="center" wrapText="1"/>
    </xf>
    <xf numFmtId="0" fontId="7" fillId="0" borderId="2" xfId="1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7" fillId="0" borderId="2" xfId="11" applyFont="1" applyBorder="1" applyAlignment="1">
      <alignment horizontal="center" vertical="center"/>
    </xf>
    <xf numFmtId="0" fontId="7" fillId="0" borderId="2" xfId="11" applyFont="1" applyBorder="1" applyAlignment="1">
      <alignment horizontal="center" vertical="center" wrapText="1"/>
    </xf>
  </cellXfs>
  <cellStyles count="13">
    <cellStyle name="Comma0" xfId="1"/>
    <cellStyle name="Currency0" xfId="2"/>
    <cellStyle name="Date" xfId="3"/>
    <cellStyle name="Fixed" xfId="4"/>
    <cellStyle name="Heading 1" xfId="5"/>
    <cellStyle name="Heading 2" xfId="6"/>
    <cellStyle name="Total" xfId="7"/>
    <cellStyle name="Обычный" xfId="0" builtinId="0"/>
    <cellStyle name="Обычный 2" xfId="8"/>
    <cellStyle name="Обычный 2 2" xfId="9"/>
    <cellStyle name="Обычный 3" xfId="10"/>
    <cellStyle name="Обычный_СМЕТА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3"/>
  <sheetViews>
    <sheetView tabSelected="1" topLeftCell="A28" workbookViewId="0">
      <selection activeCell="J68" sqref="J68"/>
    </sheetView>
  </sheetViews>
  <sheetFormatPr defaultRowHeight="14.4" x14ac:dyDescent="0.3"/>
  <cols>
    <col min="10" max="10" width="11.88671875" customWidth="1"/>
    <col min="11" max="11" width="13.88671875" customWidth="1"/>
    <col min="12" max="12" width="13" customWidth="1"/>
  </cols>
  <sheetData>
    <row r="1" spans="1:13" x14ac:dyDescent="0.3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2"/>
    </row>
    <row r="2" spans="1:13" x14ac:dyDescent="0.3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3"/>
    </row>
    <row r="3" spans="1:13" x14ac:dyDescent="0.3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3"/>
    </row>
    <row r="4" spans="1:13" x14ac:dyDescent="0.3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3"/>
    </row>
    <row r="5" spans="1:13" x14ac:dyDescent="0.3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27"/>
    </row>
    <row r="6" spans="1:13" x14ac:dyDescent="0.3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2"/>
    </row>
    <row r="7" spans="1:13" x14ac:dyDescent="0.3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2"/>
    </row>
    <row r="8" spans="1:13" x14ac:dyDescent="0.3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2"/>
    </row>
    <row r="9" spans="1:13" ht="17.399999999999999" x14ac:dyDescent="0.3">
      <c r="A9" s="50" t="s">
        <v>45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2"/>
    </row>
    <row r="10" spans="1:13" x14ac:dyDescent="0.3">
      <c r="A10" s="15"/>
      <c r="B10" s="15"/>
      <c r="C10" s="15"/>
      <c r="D10" s="15"/>
      <c r="E10" s="15"/>
      <c r="F10" s="15"/>
      <c r="G10" s="15"/>
      <c r="H10" s="15"/>
      <c r="I10" s="2"/>
      <c r="J10" s="2"/>
      <c r="K10" s="2"/>
      <c r="L10" s="15"/>
      <c r="M10" s="2"/>
    </row>
    <row r="11" spans="1:13" ht="17.399999999999999" x14ac:dyDescent="0.3">
      <c r="A11" s="50" t="s">
        <v>43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2"/>
    </row>
    <row r="12" spans="1:13" x14ac:dyDescent="0.3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2"/>
    </row>
    <row r="13" spans="1:13" ht="21" customHeight="1" x14ac:dyDescent="0.3">
      <c r="A13" s="51" t="s">
        <v>0</v>
      </c>
      <c r="B13" s="51"/>
      <c r="C13" s="51"/>
      <c r="D13" s="51"/>
      <c r="E13" s="36" t="s">
        <v>40</v>
      </c>
      <c r="F13" s="36"/>
      <c r="G13" s="36"/>
      <c r="H13" s="36"/>
      <c r="I13" s="36"/>
      <c r="J13" s="36"/>
      <c r="K13" s="36"/>
      <c r="L13" s="36"/>
      <c r="M13" s="2"/>
    </row>
    <row r="14" spans="1:13" x14ac:dyDescent="0.3">
      <c r="A14" s="15"/>
      <c r="B14" s="15"/>
      <c r="C14" s="15"/>
      <c r="D14" s="15"/>
      <c r="E14" s="37"/>
      <c r="F14" s="37"/>
      <c r="G14" s="37"/>
      <c r="H14" s="37"/>
      <c r="I14" s="37"/>
      <c r="J14" s="37"/>
      <c r="K14" s="37"/>
      <c r="L14" s="37"/>
      <c r="M14" s="2"/>
    </row>
    <row r="15" spans="1:13" x14ac:dyDescent="0.3">
      <c r="A15" s="51" t="s">
        <v>1</v>
      </c>
      <c r="B15" s="51"/>
      <c r="C15" s="51"/>
      <c r="D15" s="51"/>
      <c r="E15" s="15"/>
      <c r="F15" s="15"/>
      <c r="G15" s="15"/>
      <c r="H15" s="15"/>
      <c r="I15" s="15"/>
      <c r="J15" s="15"/>
      <c r="K15" s="15"/>
      <c r="L15" s="15"/>
      <c r="M15" s="2"/>
    </row>
    <row r="16" spans="1:13" x14ac:dyDescent="0.3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2"/>
    </row>
    <row r="17" spans="1:13" x14ac:dyDescent="0.3">
      <c r="A17" s="54" t="s">
        <v>2</v>
      </c>
      <c r="B17" s="54"/>
      <c r="C17" s="54"/>
      <c r="D17" s="54"/>
      <c r="E17" s="54" t="s">
        <v>3</v>
      </c>
      <c r="F17" s="54" t="s">
        <v>4</v>
      </c>
      <c r="G17" s="55" t="s">
        <v>5</v>
      </c>
      <c r="H17" s="55" t="s">
        <v>6</v>
      </c>
      <c r="I17" s="55" t="s">
        <v>7</v>
      </c>
      <c r="J17" s="40" t="s">
        <v>46</v>
      </c>
      <c r="K17" s="40" t="s">
        <v>47</v>
      </c>
      <c r="L17" s="52" t="s">
        <v>8</v>
      </c>
      <c r="M17" s="16"/>
    </row>
    <row r="18" spans="1:13" ht="103.2" customHeight="1" x14ac:dyDescent="0.3">
      <c r="A18" s="54"/>
      <c r="B18" s="54"/>
      <c r="C18" s="54"/>
      <c r="D18" s="54"/>
      <c r="E18" s="54"/>
      <c r="F18" s="54"/>
      <c r="G18" s="55"/>
      <c r="H18" s="55"/>
      <c r="I18" s="55"/>
      <c r="J18" s="40"/>
      <c r="K18" s="40"/>
      <c r="L18" s="53"/>
      <c r="M18" s="16"/>
    </row>
    <row r="19" spans="1:13" x14ac:dyDescent="0.3">
      <c r="A19" s="49">
        <v>1</v>
      </c>
      <c r="B19" s="49"/>
      <c r="C19" s="49"/>
      <c r="D19" s="49"/>
      <c r="E19" s="17">
        <v>2</v>
      </c>
      <c r="F19" s="18">
        <v>3</v>
      </c>
      <c r="G19" s="18">
        <v>4</v>
      </c>
      <c r="H19" s="18">
        <v>5</v>
      </c>
      <c r="I19" s="17">
        <v>6</v>
      </c>
      <c r="J19" s="19">
        <v>7</v>
      </c>
      <c r="K19" s="19">
        <v>8</v>
      </c>
      <c r="L19" s="19">
        <v>9</v>
      </c>
      <c r="M19" s="2"/>
    </row>
    <row r="20" spans="1:13" x14ac:dyDescent="0.3">
      <c r="A20" s="28" t="s">
        <v>9</v>
      </c>
      <c r="B20" s="28"/>
      <c r="C20" s="28"/>
      <c r="D20" s="28"/>
      <c r="E20" s="7" t="s">
        <v>10</v>
      </c>
      <c r="F20" s="7" t="s">
        <v>11</v>
      </c>
      <c r="G20" s="7">
        <v>2330012</v>
      </c>
      <c r="H20" s="7">
        <v>121</v>
      </c>
      <c r="I20" s="8">
        <v>211</v>
      </c>
      <c r="J20" s="25">
        <v>7244.82</v>
      </c>
      <c r="K20" s="25">
        <v>7244.82</v>
      </c>
      <c r="L20" s="12">
        <f>J20-K20</f>
        <v>0</v>
      </c>
      <c r="M20" s="2"/>
    </row>
    <row r="21" spans="1:13" x14ac:dyDescent="0.3">
      <c r="A21" s="33" t="s">
        <v>12</v>
      </c>
      <c r="B21" s="34"/>
      <c r="C21" s="34"/>
      <c r="D21" s="35"/>
      <c r="E21" s="7" t="s">
        <v>10</v>
      </c>
      <c r="F21" s="7" t="s">
        <v>11</v>
      </c>
      <c r="G21" s="7">
        <v>2330012</v>
      </c>
      <c r="H21" s="7">
        <v>121</v>
      </c>
      <c r="I21" s="8">
        <v>213</v>
      </c>
      <c r="J21" s="26">
        <v>2141.2399999999998</v>
      </c>
      <c r="K21" s="26">
        <v>2140.15</v>
      </c>
      <c r="L21" s="12">
        <f>J21-K21</f>
        <v>1.0899999999996908</v>
      </c>
      <c r="M21" s="2"/>
    </row>
    <row r="22" spans="1:13" x14ac:dyDescent="0.3">
      <c r="A22" s="29" t="s">
        <v>13</v>
      </c>
      <c r="B22" s="30"/>
      <c r="C22" s="30"/>
      <c r="D22" s="31"/>
      <c r="E22" s="7"/>
      <c r="F22" s="7"/>
      <c r="G22" s="7"/>
      <c r="H22" s="7"/>
      <c r="I22" s="8"/>
      <c r="J22" s="12">
        <f>J20+J21</f>
        <v>9386.06</v>
      </c>
      <c r="K22" s="12">
        <f>K20+K21</f>
        <v>9384.9699999999993</v>
      </c>
      <c r="L22" s="12">
        <f>J22-K22</f>
        <v>1.0900000000001455</v>
      </c>
      <c r="M22" s="2"/>
    </row>
    <row r="23" spans="1:13" x14ac:dyDescent="0.3">
      <c r="A23" s="28" t="s">
        <v>14</v>
      </c>
      <c r="B23" s="28"/>
      <c r="C23" s="28"/>
      <c r="D23" s="28"/>
      <c r="E23" s="7" t="s">
        <v>10</v>
      </c>
      <c r="F23" s="7" t="s">
        <v>11</v>
      </c>
      <c r="G23" s="7">
        <v>2330019</v>
      </c>
      <c r="H23" s="7">
        <v>122</v>
      </c>
      <c r="I23" s="8">
        <v>212</v>
      </c>
      <c r="J23" s="12">
        <v>64.25</v>
      </c>
      <c r="K23" s="12">
        <v>64.25</v>
      </c>
      <c r="L23" s="12">
        <f t="shared" ref="L23:L26" si="0">J23-K23</f>
        <v>0</v>
      </c>
      <c r="M23" s="2"/>
    </row>
    <row r="24" spans="1:13" x14ac:dyDescent="0.3">
      <c r="A24" s="33" t="s">
        <v>15</v>
      </c>
      <c r="B24" s="34"/>
      <c r="C24" s="34"/>
      <c r="D24" s="35"/>
      <c r="E24" s="7" t="s">
        <v>10</v>
      </c>
      <c r="F24" s="7" t="s">
        <v>11</v>
      </c>
      <c r="G24" s="7">
        <v>2330019</v>
      </c>
      <c r="H24" s="7">
        <v>122</v>
      </c>
      <c r="I24" s="9">
        <v>220</v>
      </c>
      <c r="J24" s="12">
        <f>J25+J26</f>
        <v>153.25</v>
      </c>
      <c r="K24" s="12">
        <f>K25+K26</f>
        <v>153.25</v>
      </c>
      <c r="L24" s="12">
        <f t="shared" si="0"/>
        <v>0</v>
      </c>
      <c r="M24" s="2"/>
    </row>
    <row r="25" spans="1:13" x14ac:dyDescent="0.3">
      <c r="A25" s="28" t="s">
        <v>16</v>
      </c>
      <c r="B25" s="28"/>
      <c r="C25" s="28"/>
      <c r="D25" s="28"/>
      <c r="E25" s="7" t="s">
        <v>10</v>
      </c>
      <c r="F25" s="7" t="s">
        <v>11</v>
      </c>
      <c r="G25" s="7">
        <v>2330019</v>
      </c>
      <c r="H25" s="7">
        <v>122</v>
      </c>
      <c r="I25" s="9">
        <v>222</v>
      </c>
      <c r="J25" s="12">
        <v>111.65</v>
      </c>
      <c r="K25" s="12">
        <v>111.65</v>
      </c>
      <c r="L25" s="12">
        <f t="shared" si="0"/>
        <v>0</v>
      </c>
      <c r="M25" s="2"/>
    </row>
    <row r="26" spans="1:13" x14ac:dyDescent="0.3">
      <c r="A26" s="28" t="s">
        <v>17</v>
      </c>
      <c r="B26" s="28"/>
      <c r="C26" s="28"/>
      <c r="D26" s="28"/>
      <c r="E26" s="7" t="s">
        <v>10</v>
      </c>
      <c r="F26" s="7" t="s">
        <v>11</v>
      </c>
      <c r="G26" s="7">
        <v>2330019</v>
      </c>
      <c r="H26" s="7">
        <v>122</v>
      </c>
      <c r="I26" s="9">
        <v>226</v>
      </c>
      <c r="J26" s="12">
        <v>41.6</v>
      </c>
      <c r="K26" s="12">
        <v>41.6</v>
      </c>
      <c r="L26" s="12">
        <f t="shared" si="0"/>
        <v>0</v>
      </c>
      <c r="M26" s="2"/>
    </row>
    <row r="27" spans="1:13" s="2" customFormat="1" x14ac:dyDescent="0.3">
      <c r="A27" s="33" t="s">
        <v>41</v>
      </c>
      <c r="B27" s="38"/>
      <c r="C27" s="38"/>
      <c r="D27" s="39"/>
      <c r="E27" s="7" t="s">
        <v>10</v>
      </c>
      <c r="F27" s="7" t="s">
        <v>11</v>
      </c>
      <c r="G27" s="7">
        <v>2330012</v>
      </c>
      <c r="H27" s="7">
        <v>122</v>
      </c>
      <c r="I27" s="9">
        <v>262</v>
      </c>
      <c r="J27" s="12"/>
      <c r="K27" s="12"/>
      <c r="L27" s="12"/>
    </row>
    <row r="28" spans="1:13" ht="21.6" customHeight="1" x14ac:dyDescent="0.3">
      <c r="A28" s="29" t="s">
        <v>18</v>
      </c>
      <c r="B28" s="30"/>
      <c r="C28" s="30"/>
      <c r="D28" s="31"/>
      <c r="E28" s="7"/>
      <c r="F28" s="7"/>
      <c r="G28" s="7"/>
      <c r="H28" s="7"/>
      <c r="I28" s="9"/>
      <c r="J28" s="12">
        <f>J23+J24</f>
        <v>217.5</v>
      </c>
      <c r="K28" s="12">
        <f>K23+K24</f>
        <v>217.5</v>
      </c>
      <c r="L28" s="12">
        <f t="shared" ref="L28:L29" si="1">J28-K28</f>
        <v>0</v>
      </c>
      <c r="M28" s="2"/>
    </row>
    <row r="29" spans="1:13" s="2" customFormat="1" ht="21.6" customHeight="1" x14ac:dyDescent="0.3">
      <c r="A29" s="29" t="s">
        <v>34</v>
      </c>
      <c r="B29" s="41"/>
      <c r="C29" s="41"/>
      <c r="D29" s="42"/>
      <c r="E29" s="23" t="s">
        <v>10</v>
      </c>
      <c r="F29" s="23" t="s">
        <v>11</v>
      </c>
      <c r="G29" s="7">
        <v>2330012</v>
      </c>
      <c r="H29" s="7">
        <v>0</v>
      </c>
      <c r="I29" s="21">
        <v>900</v>
      </c>
      <c r="J29" s="12">
        <f>J22+J28</f>
        <v>9603.56</v>
      </c>
      <c r="K29" s="12">
        <f>K22+K28</f>
        <v>9602.4699999999993</v>
      </c>
      <c r="L29" s="12">
        <f t="shared" si="1"/>
        <v>1.0900000000001455</v>
      </c>
    </row>
    <row r="30" spans="1:13" ht="28.8" customHeight="1" x14ac:dyDescent="0.3">
      <c r="A30" s="32" t="s">
        <v>19</v>
      </c>
      <c r="B30" s="32"/>
      <c r="C30" s="32"/>
      <c r="D30" s="32"/>
      <c r="E30" s="7"/>
      <c r="F30" s="7"/>
      <c r="G30" s="7"/>
      <c r="H30" s="7"/>
      <c r="I30" s="9"/>
      <c r="J30" s="12"/>
      <c r="K30" s="12"/>
      <c r="L30" s="12">
        <v>0</v>
      </c>
      <c r="M30" s="2"/>
    </row>
    <row r="31" spans="1:13" x14ac:dyDescent="0.3">
      <c r="A31" s="33" t="s">
        <v>15</v>
      </c>
      <c r="B31" s="34"/>
      <c r="C31" s="34"/>
      <c r="D31" s="35"/>
      <c r="E31" s="7" t="s">
        <v>10</v>
      </c>
      <c r="F31" s="7" t="s">
        <v>11</v>
      </c>
      <c r="G31" s="7">
        <v>2330019</v>
      </c>
      <c r="H31" s="7">
        <v>242</v>
      </c>
      <c r="I31" s="9">
        <v>220</v>
      </c>
      <c r="J31" s="12">
        <f>J32+J33+J34</f>
        <v>1563.4499999999998</v>
      </c>
      <c r="K31" s="12">
        <f>K32+K33+K34</f>
        <v>1563.4499999999998</v>
      </c>
      <c r="L31" s="12">
        <f t="shared" ref="L31:L63" si="2">J31-K31</f>
        <v>0</v>
      </c>
      <c r="M31" s="2"/>
    </row>
    <row r="32" spans="1:13" x14ac:dyDescent="0.3">
      <c r="A32" s="28" t="s">
        <v>20</v>
      </c>
      <c r="B32" s="28"/>
      <c r="C32" s="28"/>
      <c r="D32" s="28"/>
      <c r="E32" s="7" t="s">
        <v>10</v>
      </c>
      <c r="F32" s="7" t="s">
        <v>11</v>
      </c>
      <c r="G32" s="7">
        <v>2330019</v>
      </c>
      <c r="H32" s="7">
        <v>242</v>
      </c>
      <c r="I32" s="9">
        <v>221</v>
      </c>
      <c r="J32" s="12">
        <v>691.05</v>
      </c>
      <c r="K32" s="12">
        <v>691.05</v>
      </c>
      <c r="L32" s="12">
        <f t="shared" si="2"/>
        <v>0</v>
      </c>
      <c r="M32" s="2"/>
    </row>
    <row r="33" spans="1:13" x14ac:dyDescent="0.3">
      <c r="A33" s="28" t="s">
        <v>21</v>
      </c>
      <c r="B33" s="28"/>
      <c r="C33" s="28"/>
      <c r="D33" s="28"/>
      <c r="E33" s="7" t="s">
        <v>10</v>
      </c>
      <c r="F33" s="7" t="s">
        <v>11</v>
      </c>
      <c r="G33" s="7">
        <v>2330019</v>
      </c>
      <c r="H33" s="7">
        <v>242</v>
      </c>
      <c r="I33" s="9">
        <v>225</v>
      </c>
      <c r="J33" s="12">
        <v>199.49</v>
      </c>
      <c r="K33" s="12">
        <v>199.49</v>
      </c>
      <c r="L33" s="12">
        <f t="shared" si="2"/>
        <v>0</v>
      </c>
      <c r="M33" s="2"/>
    </row>
    <row r="34" spans="1:13" x14ac:dyDescent="0.3">
      <c r="A34" s="33" t="s">
        <v>17</v>
      </c>
      <c r="B34" s="34"/>
      <c r="C34" s="34"/>
      <c r="D34" s="35"/>
      <c r="E34" s="7" t="s">
        <v>10</v>
      </c>
      <c r="F34" s="7" t="s">
        <v>11</v>
      </c>
      <c r="G34" s="7">
        <v>2330019</v>
      </c>
      <c r="H34" s="7">
        <v>242</v>
      </c>
      <c r="I34" s="9">
        <v>226</v>
      </c>
      <c r="J34" s="12">
        <v>672.91</v>
      </c>
      <c r="K34" s="12">
        <v>672.91</v>
      </c>
      <c r="L34" s="12">
        <f t="shared" si="2"/>
        <v>0</v>
      </c>
      <c r="M34" s="2"/>
    </row>
    <row r="35" spans="1:13" x14ac:dyDescent="0.3">
      <c r="A35" s="33" t="s">
        <v>22</v>
      </c>
      <c r="B35" s="34"/>
      <c r="C35" s="34"/>
      <c r="D35" s="35"/>
      <c r="E35" s="7" t="s">
        <v>10</v>
      </c>
      <c r="F35" s="7" t="s">
        <v>11</v>
      </c>
      <c r="G35" s="7">
        <v>2330019</v>
      </c>
      <c r="H35" s="7">
        <v>242</v>
      </c>
      <c r="I35" s="9">
        <v>300</v>
      </c>
      <c r="J35" s="12">
        <f>J36+J37</f>
        <v>498.79999999999995</v>
      </c>
      <c r="K35" s="12">
        <f>K36+K37</f>
        <v>498.79999999999995</v>
      </c>
      <c r="L35" s="12">
        <f t="shared" si="2"/>
        <v>0</v>
      </c>
      <c r="M35" s="1"/>
    </row>
    <row r="36" spans="1:13" x14ac:dyDescent="0.3">
      <c r="A36" s="33" t="s">
        <v>23</v>
      </c>
      <c r="B36" s="34"/>
      <c r="C36" s="34"/>
      <c r="D36" s="35"/>
      <c r="E36" s="7" t="s">
        <v>10</v>
      </c>
      <c r="F36" s="7" t="s">
        <v>11</v>
      </c>
      <c r="G36" s="7">
        <v>2330019</v>
      </c>
      <c r="H36" s="7">
        <v>242</v>
      </c>
      <c r="I36" s="9">
        <v>310</v>
      </c>
      <c r="J36" s="12">
        <v>300.33</v>
      </c>
      <c r="K36" s="12">
        <v>300.33</v>
      </c>
      <c r="L36" s="12">
        <f t="shared" si="2"/>
        <v>0</v>
      </c>
      <c r="M36" s="1"/>
    </row>
    <row r="37" spans="1:13" x14ac:dyDescent="0.3">
      <c r="A37" s="33" t="s">
        <v>24</v>
      </c>
      <c r="B37" s="34"/>
      <c r="C37" s="34"/>
      <c r="D37" s="35"/>
      <c r="E37" s="7" t="s">
        <v>10</v>
      </c>
      <c r="F37" s="7" t="s">
        <v>11</v>
      </c>
      <c r="G37" s="7">
        <v>2330019</v>
      </c>
      <c r="H37" s="7">
        <v>242</v>
      </c>
      <c r="I37" s="9">
        <v>340</v>
      </c>
      <c r="J37" s="12">
        <v>198.47</v>
      </c>
      <c r="K37" s="12">
        <v>198.47</v>
      </c>
      <c r="L37" s="12">
        <f t="shared" si="2"/>
        <v>0</v>
      </c>
      <c r="M37" s="1"/>
    </row>
    <row r="38" spans="1:13" x14ac:dyDescent="0.3">
      <c r="A38" s="29" t="s">
        <v>25</v>
      </c>
      <c r="B38" s="30"/>
      <c r="C38" s="30"/>
      <c r="D38" s="31"/>
      <c r="E38" s="7"/>
      <c r="F38" s="7"/>
      <c r="G38" s="7"/>
      <c r="H38" s="7"/>
      <c r="I38" s="9"/>
      <c r="J38" s="12">
        <f>J31+J35</f>
        <v>2062.25</v>
      </c>
      <c r="K38" s="12">
        <f>K31+K35</f>
        <v>2062.25</v>
      </c>
      <c r="L38" s="12">
        <f t="shared" si="2"/>
        <v>0</v>
      </c>
      <c r="M38" s="1"/>
    </row>
    <row r="39" spans="1:13" ht="25.2" customHeight="1" x14ac:dyDescent="0.3">
      <c r="A39" s="46" t="s">
        <v>26</v>
      </c>
      <c r="B39" s="47"/>
      <c r="C39" s="47"/>
      <c r="D39" s="48"/>
      <c r="E39" s="7" t="s">
        <v>10</v>
      </c>
      <c r="F39" s="7" t="s">
        <v>11</v>
      </c>
      <c r="G39" s="7">
        <v>2330019</v>
      </c>
      <c r="H39" s="7">
        <v>243</v>
      </c>
      <c r="I39" s="9">
        <v>220</v>
      </c>
      <c r="J39" s="12">
        <f>J40+J41</f>
        <v>776.42</v>
      </c>
      <c r="K39" s="12">
        <f>K40+K41</f>
        <v>776.42</v>
      </c>
      <c r="L39" s="12">
        <f t="shared" si="2"/>
        <v>0</v>
      </c>
      <c r="M39" s="1"/>
    </row>
    <row r="40" spans="1:13" x14ac:dyDescent="0.3">
      <c r="A40" s="33" t="s">
        <v>21</v>
      </c>
      <c r="B40" s="34"/>
      <c r="C40" s="34"/>
      <c r="D40" s="35"/>
      <c r="E40" s="7" t="s">
        <v>10</v>
      </c>
      <c r="F40" s="7" t="s">
        <v>11</v>
      </c>
      <c r="G40" s="7">
        <v>2330019</v>
      </c>
      <c r="H40" s="7">
        <v>243</v>
      </c>
      <c r="I40" s="9">
        <v>225</v>
      </c>
      <c r="J40" s="12">
        <v>765.62</v>
      </c>
      <c r="K40" s="12">
        <v>765.62</v>
      </c>
      <c r="L40" s="12">
        <f t="shared" si="2"/>
        <v>0</v>
      </c>
      <c r="M40" s="1"/>
    </row>
    <row r="41" spans="1:13" x14ac:dyDescent="0.3">
      <c r="A41" s="33" t="s">
        <v>17</v>
      </c>
      <c r="B41" s="34"/>
      <c r="C41" s="34"/>
      <c r="D41" s="35"/>
      <c r="E41" s="7" t="s">
        <v>10</v>
      </c>
      <c r="F41" s="7" t="s">
        <v>11</v>
      </c>
      <c r="G41" s="7">
        <v>2330019</v>
      </c>
      <c r="H41" s="7">
        <v>243</v>
      </c>
      <c r="I41" s="9">
        <v>226</v>
      </c>
      <c r="J41" s="12">
        <v>10.8</v>
      </c>
      <c r="K41" s="12">
        <v>10.8</v>
      </c>
      <c r="L41" s="12">
        <f t="shared" si="2"/>
        <v>0</v>
      </c>
      <c r="M41" s="1"/>
    </row>
    <row r="42" spans="1:13" x14ac:dyDescent="0.3">
      <c r="A42" s="29" t="s">
        <v>27</v>
      </c>
      <c r="B42" s="30"/>
      <c r="C42" s="30"/>
      <c r="D42" s="31"/>
      <c r="E42" s="7"/>
      <c r="F42" s="7"/>
      <c r="G42" s="7"/>
      <c r="H42" s="7"/>
      <c r="I42" s="9"/>
      <c r="J42" s="12">
        <f>J39</f>
        <v>776.42</v>
      </c>
      <c r="K42" s="12">
        <f>K39</f>
        <v>776.42</v>
      </c>
      <c r="L42" s="12">
        <f t="shared" si="2"/>
        <v>0</v>
      </c>
      <c r="M42" s="1"/>
    </row>
    <row r="43" spans="1:13" ht="20.399999999999999" customHeight="1" x14ac:dyDescent="0.3">
      <c r="A43" s="33" t="s">
        <v>28</v>
      </c>
      <c r="B43" s="34"/>
      <c r="C43" s="34"/>
      <c r="D43" s="35"/>
      <c r="E43" s="7"/>
      <c r="F43" s="7"/>
      <c r="G43" s="7"/>
      <c r="H43" s="7"/>
      <c r="I43" s="9"/>
      <c r="J43" s="12"/>
      <c r="K43" s="12"/>
      <c r="L43" s="12">
        <f t="shared" si="2"/>
        <v>0</v>
      </c>
      <c r="M43" s="1"/>
    </row>
    <row r="44" spans="1:13" x14ac:dyDescent="0.3">
      <c r="A44" s="33" t="s">
        <v>15</v>
      </c>
      <c r="B44" s="34"/>
      <c r="C44" s="34"/>
      <c r="D44" s="35"/>
      <c r="E44" s="7" t="s">
        <v>10</v>
      </c>
      <c r="F44" s="7" t="s">
        <v>11</v>
      </c>
      <c r="G44" s="7">
        <v>2330019</v>
      </c>
      <c r="H44" s="7">
        <v>244</v>
      </c>
      <c r="I44" s="9">
        <v>220</v>
      </c>
      <c r="J44" s="12">
        <f>J45+J46+J47+J48+J49+J50</f>
        <v>2964.6499999999996</v>
      </c>
      <c r="K44" s="12">
        <f>K45+K46+K47+K48+K49+K50</f>
        <v>2964.6499999999996</v>
      </c>
      <c r="L44" s="12">
        <f t="shared" si="2"/>
        <v>0</v>
      </c>
      <c r="M44" s="1"/>
    </row>
    <row r="45" spans="1:13" x14ac:dyDescent="0.3">
      <c r="A45" s="28" t="s">
        <v>20</v>
      </c>
      <c r="B45" s="28"/>
      <c r="C45" s="28"/>
      <c r="D45" s="28"/>
      <c r="E45" s="7" t="s">
        <v>10</v>
      </c>
      <c r="F45" s="7" t="s">
        <v>11</v>
      </c>
      <c r="G45" s="7">
        <v>2330019</v>
      </c>
      <c r="H45" s="7">
        <v>244</v>
      </c>
      <c r="I45" s="9">
        <v>221</v>
      </c>
      <c r="J45" s="12">
        <v>189.63</v>
      </c>
      <c r="K45" s="12">
        <v>189.63</v>
      </c>
      <c r="L45" s="12">
        <f t="shared" si="2"/>
        <v>0</v>
      </c>
      <c r="M45" s="1"/>
    </row>
    <row r="46" spans="1:13" x14ac:dyDescent="0.3">
      <c r="A46" s="28" t="s">
        <v>16</v>
      </c>
      <c r="B46" s="28"/>
      <c r="C46" s="28"/>
      <c r="D46" s="28"/>
      <c r="E46" s="7" t="s">
        <v>10</v>
      </c>
      <c r="F46" s="7" t="s">
        <v>11</v>
      </c>
      <c r="G46" s="7">
        <v>2330019</v>
      </c>
      <c r="H46" s="7">
        <v>244</v>
      </c>
      <c r="I46" s="9">
        <v>222</v>
      </c>
      <c r="J46" s="12"/>
      <c r="K46" s="12"/>
      <c r="L46" s="12">
        <f t="shared" si="2"/>
        <v>0</v>
      </c>
      <c r="M46" s="1"/>
    </row>
    <row r="47" spans="1:13" x14ac:dyDescent="0.3">
      <c r="A47" s="28" t="s">
        <v>29</v>
      </c>
      <c r="B47" s="28"/>
      <c r="C47" s="28"/>
      <c r="D47" s="28"/>
      <c r="E47" s="7" t="s">
        <v>10</v>
      </c>
      <c r="F47" s="7" t="s">
        <v>11</v>
      </c>
      <c r="G47" s="7">
        <v>2330019</v>
      </c>
      <c r="H47" s="7">
        <v>244</v>
      </c>
      <c r="I47" s="9">
        <v>223</v>
      </c>
      <c r="J47" s="12">
        <v>316.79000000000002</v>
      </c>
      <c r="K47" s="12">
        <v>316.79000000000002</v>
      </c>
      <c r="L47" s="12">
        <f t="shared" si="2"/>
        <v>0</v>
      </c>
      <c r="M47" s="1"/>
    </row>
    <row r="48" spans="1:13" x14ac:dyDescent="0.3">
      <c r="A48" s="28" t="s">
        <v>30</v>
      </c>
      <c r="B48" s="28"/>
      <c r="C48" s="28"/>
      <c r="D48" s="28"/>
      <c r="E48" s="7" t="s">
        <v>10</v>
      </c>
      <c r="F48" s="7" t="s">
        <v>11</v>
      </c>
      <c r="G48" s="7">
        <v>2330019</v>
      </c>
      <c r="H48" s="7">
        <v>244</v>
      </c>
      <c r="I48" s="9">
        <v>224</v>
      </c>
      <c r="J48" s="12"/>
      <c r="K48" s="12"/>
      <c r="L48" s="12">
        <f t="shared" si="2"/>
        <v>0</v>
      </c>
      <c r="M48" s="1"/>
    </row>
    <row r="49" spans="1:13" x14ac:dyDescent="0.3">
      <c r="A49" s="28" t="s">
        <v>21</v>
      </c>
      <c r="B49" s="28"/>
      <c r="C49" s="28"/>
      <c r="D49" s="28"/>
      <c r="E49" s="7" t="s">
        <v>10</v>
      </c>
      <c r="F49" s="7" t="s">
        <v>11</v>
      </c>
      <c r="G49" s="7">
        <v>2330019</v>
      </c>
      <c r="H49" s="7">
        <v>244</v>
      </c>
      <c r="I49" s="9">
        <v>225</v>
      </c>
      <c r="J49" s="12">
        <v>379.53</v>
      </c>
      <c r="K49" s="12">
        <v>379.53</v>
      </c>
      <c r="L49" s="12">
        <f t="shared" si="2"/>
        <v>0</v>
      </c>
      <c r="M49" s="1"/>
    </row>
    <row r="50" spans="1:13" x14ac:dyDescent="0.3">
      <c r="A50" s="33" t="s">
        <v>17</v>
      </c>
      <c r="B50" s="34"/>
      <c r="C50" s="34"/>
      <c r="D50" s="35"/>
      <c r="E50" s="7" t="s">
        <v>10</v>
      </c>
      <c r="F50" s="7" t="s">
        <v>11</v>
      </c>
      <c r="G50" s="7">
        <v>2330019</v>
      </c>
      <c r="H50" s="7">
        <v>244</v>
      </c>
      <c r="I50" s="9">
        <v>226</v>
      </c>
      <c r="J50" s="12">
        <v>2078.6999999999998</v>
      </c>
      <c r="K50" s="12">
        <v>2078.6999999999998</v>
      </c>
      <c r="L50" s="12">
        <f t="shared" si="2"/>
        <v>0</v>
      </c>
      <c r="M50" s="1"/>
    </row>
    <row r="51" spans="1:13" x14ac:dyDescent="0.3">
      <c r="A51" s="33" t="s">
        <v>22</v>
      </c>
      <c r="B51" s="34"/>
      <c r="C51" s="34"/>
      <c r="D51" s="35"/>
      <c r="E51" s="7" t="s">
        <v>10</v>
      </c>
      <c r="F51" s="7" t="s">
        <v>11</v>
      </c>
      <c r="G51" s="7">
        <v>2330019</v>
      </c>
      <c r="H51" s="7">
        <v>244</v>
      </c>
      <c r="I51" s="9">
        <v>300</v>
      </c>
      <c r="J51" s="12">
        <f>J52+J53</f>
        <v>773.7</v>
      </c>
      <c r="K51" s="12">
        <f>K52+K53</f>
        <v>773.7</v>
      </c>
      <c r="L51" s="12">
        <f t="shared" si="2"/>
        <v>0</v>
      </c>
      <c r="M51" s="1"/>
    </row>
    <row r="52" spans="1:13" x14ac:dyDescent="0.3">
      <c r="A52" s="33" t="s">
        <v>23</v>
      </c>
      <c r="B52" s="34"/>
      <c r="C52" s="34"/>
      <c r="D52" s="35"/>
      <c r="E52" s="7" t="s">
        <v>10</v>
      </c>
      <c r="F52" s="7" t="s">
        <v>11</v>
      </c>
      <c r="G52" s="7">
        <v>2330019</v>
      </c>
      <c r="H52" s="7">
        <v>244</v>
      </c>
      <c r="I52" s="9">
        <v>310</v>
      </c>
      <c r="J52" s="12">
        <v>136.06</v>
      </c>
      <c r="K52" s="12">
        <v>136.06</v>
      </c>
      <c r="L52" s="12">
        <f t="shared" si="2"/>
        <v>0</v>
      </c>
      <c r="M52" s="1"/>
    </row>
    <row r="53" spans="1:13" x14ac:dyDescent="0.3">
      <c r="A53" s="33" t="s">
        <v>24</v>
      </c>
      <c r="B53" s="34"/>
      <c r="C53" s="34"/>
      <c r="D53" s="35"/>
      <c r="E53" s="7" t="s">
        <v>10</v>
      </c>
      <c r="F53" s="7" t="s">
        <v>11</v>
      </c>
      <c r="G53" s="7">
        <v>2330019</v>
      </c>
      <c r="H53" s="7">
        <v>244</v>
      </c>
      <c r="I53" s="9">
        <v>340</v>
      </c>
      <c r="J53" s="12">
        <v>637.64</v>
      </c>
      <c r="K53" s="12">
        <v>637.64</v>
      </c>
      <c r="L53" s="12">
        <f t="shared" si="2"/>
        <v>0</v>
      </c>
      <c r="M53" s="1"/>
    </row>
    <row r="54" spans="1:13" x14ac:dyDescent="0.3">
      <c r="A54" s="29" t="s">
        <v>31</v>
      </c>
      <c r="B54" s="30"/>
      <c r="C54" s="30"/>
      <c r="D54" s="31"/>
      <c r="E54" s="7"/>
      <c r="F54" s="7"/>
      <c r="G54" s="7"/>
      <c r="H54" s="7"/>
      <c r="I54" s="9"/>
      <c r="J54" s="12">
        <f>J44+J51</f>
        <v>3738.3499999999995</v>
      </c>
      <c r="K54" s="12">
        <f>K44+K51</f>
        <v>3738.3499999999995</v>
      </c>
      <c r="L54" s="12">
        <f t="shared" si="2"/>
        <v>0</v>
      </c>
      <c r="M54" s="1"/>
    </row>
    <row r="55" spans="1:13" s="2" customFormat="1" x14ac:dyDescent="0.3">
      <c r="A55" s="33" t="s">
        <v>44</v>
      </c>
      <c r="B55" s="38"/>
      <c r="C55" s="38"/>
      <c r="D55" s="39"/>
      <c r="E55" s="7" t="s">
        <v>10</v>
      </c>
      <c r="F55" s="7" t="s">
        <v>11</v>
      </c>
      <c r="G55" s="7">
        <v>2330019</v>
      </c>
      <c r="H55" s="7">
        <v>831</v>
      </c>
      <c r="I55" s="24">
        <v>290</v>
      </c>
      <c r="J55" s="12">
        <v>322.83999999999997</v>
      </c>
      <c r="K55" s="12">
        <v>322.45999999999998</v>
      </c>
      <c r="L55" s="12">
        <f t="shared" si="2"/>
        <v>0.37999999999999545</v>
      </c>
    </row>
    <row r="56" spans="1:13" ht="33" customHeight="1" x14ac:dyDescent="0.3">
      <c r="A56" s="33" t="s">
        <v>32</v>
      </c>
      <c r="B56" s="34"/>
      <c r="C56" s="34"/>
      <c r="D56" s="35"/>
      <c r="E56" s="7" t="s">
        <v>10</v>
      </c>
      <c r="F56" s="7" t="s">
        <v>11</v>
      </c>
      <c r="G56" s="7">
        <v>2330019</v>
      </c>
      <c r="H56" s="7">
        <v>851</v>
      </c>
      <c r="I56" s="9">
        <v>290</v>
      </c>
      <c r="J56" s="12">
        <v>95.31</v>
      </c>
      <c r="K56" s="12">
        <v>95.25</v>
      </c>
      <c r="L56" s="12">
        <f t="shared" si="2"/>
        <v>6.0000000000002274E-2</v>
      </c>
      <c r="M56" s="1"/>
    </row>
    <row r="57" spans="1:13" x14ac:dyDescent="0.3">
      <c r="A57" s="33" t="s">
        <v>33</v>
      </c>
      <c r="B57" s="34"/>
      <c r="C57" s="34"/>
      <c r="D57" s="35"/>
      <c r="E57" s="7" t="s">
        <v>10</v>
      </c>
      <c r="F57" s="7" t="s">
        <v>11</v>
      </c>
      <c r="G57" s="7">
        <v>2330019</v>
      </c>
      <c r="H57" s="7">
        <v>852</v>
      </c>
      <c r="I57" s="9">
        <v>290</v>
      </c>
      <c r="J57" s="12">
        <v>25.2</v>
      </c>
      <c r="K57" s="12">
        <v>25.1</v>
      </c>
      <c r="L57" s="12">
        <f t="shared" si="2"/>
        <v>9.9999999999997868E-2</v>
      </c>
      <c r="M57" s="1"/>
    </row>
    <row r="58" spans="1:13" x14ac:dyDescent="0.3">
      <c r="A58" s="43" t="s">
        <v>34</v>
      </c>
      <c r="B58" s="43"/>
      <c r="C58" s="43"/>
      <c r="D58" s="43"/>
      <c r="E58" s="10" t="s">
        <v>10</v>
      </c>
      <c r="F58" s="10" t="s">
        <v>11</v>
      </c>
      <c r="G58" s="7">
        <v>2330019</v>
      </c>
      <c r="H58" s="22" t="s">
        <v>42</v>
      </c>
      <c r="I58" s="11">
        <v>900</v>
      </c>
      <c r="J58" s="13">
        <f>J38+J42+J54+J56+J57+J55+J29</f>
        <v>16623.93</v>
      </c>
      <c r="K58" s="13">
        <f>K38+K42+K54+K56+K57+K55+K29</f>
        <v>16622.3</v>
      </c>
      <c r="L58" s="12">
        <f t="shared" si="2"/>
        <v>1.6300000000010186</v>
      </c>
      <c r="M58" s="1"/>
    </row>
    <row r="59" spans="1:13" x14ac:dyDescent="0.3">
      <c r="A59" s="45" t="s">
        <v>17</v>
      </c>
      <c r="B59" s="45"/>
      <c r="C59" s="45"/>
      <c r="D59" s="45"/>
      <c r="E59" s="23" t="s">
        <v>35</v>
      </c>
      <c r="F59" s="23" t="s">
        <v>36</v>
      </c>
      <c r="G59" s="7">
        <v>2332004</v>
      </c>
      <c r="H59" s="7">
        <v>244</v>
      </c>
      <c r="I59" s="9">
        <v>226</v>
      </c>
      <c r="J59" s="12">
        <v>25.8</v>
      </c>
      <c r="K59" s="12">
        <v>25.8</v>
      </c>
      <c r="L59" s="12">
        <f t="shared" si="2"/>
        <v>0</v>
      </c>
      <c r="M59" s="1"/>
    </row>
    <row r="60" spans="1:13" x14ac:dyDescent="0.3">
      <c r="A60" s="43" t="s">
        <v>34</v>
      </c>
      <c r="B60" s="43"/>
      <c r="C60" s="43"/>
      <c r="D60" s="43"/>
      <c r="E60" s="22" t="s">
        <v>35</v>
      </c>
      <c r="F60" s="22" t="s">
        <v>36</v>
      </c>
      <c r="G60" s="7">
        <v>2332004</v>
      </c>
      <c r="H60" s="10">
        <v>244</v>
      </c>
      <c r="I60" s="11">
        <v>226</v>
      </c>
      <c r="J60" s="13">
        <f>J59</f>
        <v>25.8</v>
      </c>
      <c r="K60" s="13">
        <f>K59</f>
        <v>25.8</v>
      </c>
      <c r="L60" s="12">
        <f t="shared" si="2"/>
        <v>0</v>
      </c>
      <c r="M60" s="1"/>
    </row>
    <row r="61" spans="1:13" x14ac:dyDescent="0.3">
      <c r="A61" s="45" t="s">
        <v>14</v>
      </c>
      <c r="B61" s="45"/>
      <c r="C61" s="45"/>
      <c r="D61" s="45"/>
      <c r="E61" s="14" t="s">
        <v>10</v>
      </c>
      <c r="F61" s="14" t="s">
        <v>11</v>
      </c>
      <c r="G61" s="7">
        <v>2333969</v>
      </c>
      <c r="H61" s="7">
        <v>122</v>
      </c>
      <c r="I61" s="9">
        <v>212</v>
      </c>
      <c r="J61" s="12">
        <v>0.13</v>
      </c>
      <c r="K61" s="12">
        <v>0.12</v>
      </c>
      <c r="L61" s="12">
        <f t="shared" si="2"/>
        <v>1.0000000000000009E-2</v>
      </c>
      <c r="M61" s="1"/>
    </row>
    <row r="62" spans="1:13" x14ac:dyDescent="0.3">
      <c r="A62" s="43" t="s">
        <v>34</v>
      </c>
      <c r="B62" s="43"/>
      <c r="C62" s="43"/>
      <c r="D62" s="43"/>
      <c r="E62" s="14" t="s">
        <v>10</v>
      </c>
      <c r="F62" s="14" t="s">
        <v>11</v>
      </c>
      <c r="G62" s="7">
        <v>2333969</v>
      </c>
      <c r="H62" s="7">
        <v>122</v>
      </c>
      <c r="I62" s="24">
        <v>212</v>
      </c>
      <c r="J62" s="13">
        <f>J61</f>
        <v>0.13</v>
      </c>
      <c r="K62" s="13">
        <f>K61</f>
        <v>0.12</v>
      </c>
      <c r="L62" s="12">
        <f t="shared" si="2"/>
        <v>1.0000000000000009E-2</v>
      </c>
      <c r="M62" s="1"/>
    </row>
    <row r="63" spans="1:13" ht="15.6" x14ac:dyDescent="0.3">
      <c r="A63" s="44" t="s">
        <v>37</v>
      </c>
      <c r="B63" s="44"/>
      <c r="C63" s="44"/>
      <c r="D63" s="44"/>
      <c r="E63" s="10">
        <v>0</v>
      </c>
      <c r="F63" s="10">
        <v>0</v>
      </c>
      <c r="G63" s="10" t="s">
        <v>38</v>
      </c>
      <c r="H63" s="22" t="s">
        <v>42</v>
      </c>
      <c r="I63" s="11">
        <v>900</v>
      </c>
      <c r="J63" s="13">
        <f>J58+J60+J62</f>
        <v>16649.86</v>
      </c>
      <c r="K63" s="13">
        <f>K58+K60+K62</f>
        <v>16648.219999999998</v>
      </c>
      <c r="L63" s="12">
        <f t="shared" si="2"/>
        <v>1.6400000000030559</v>
      </c>
      <c r="M63" s="1"/>
    </row>
    <row r="64" spans="1:13" x14ac:dyDescent="0.3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"/>
    </row>
    <row r="65" spans="1:13" x14ac:dyDescent="0.3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"/>
    </row>
    <row r="66" spans="1:13" x14ac:dyDescent="0.3">
      <c r="A66" s="4"/>
      <c r="B66" s="2"/>
      <c r="C66" s="2"/>
      <c r="D66" s="2"/>
      <c r="E66" s="2"/>
      <c r="F66" s="15"/>
      <c r="G66" s="15"/>
      <c r="H66" s="15"/>
      <c r="I66" s="15"/>
      <c r="J66" s="15"/>
      <c r="K66" s="15"/>
      <c r="L66" s="15"/>
      <c r="M66" s="1"/>
    </row>
    <row r="67" spans="1:13" x14ac:dyDescent="0.3">
      <c r="A67" s="2"/>
      <c r="B67" s="2"/>
      <c r="C67" s="2"/>
      <c r="D67" s="2"/>
      <c r="E67" s="2"/>
      <c r="F67" s="15"/>
      <c r="G67" s="15"/>
      <c r="H67" s="15"/>
      <c r="I67" s="15"/>
      <c r="J67" s="15"/>
      <c r="K67" s="15"/>
      <c r="L67" s="15"/>
      <c r="M67" s="1"/>
    </row>
    <row r="68" spans="1:13" x14ac:dyDescent="0.3">
      <c r="A68" s="2"/>
      <c r="B68" s="2"/>
      <c r="C68" s="2"/>
      <c r="D68" s="2"/>
      <c r="E68" s="2"/>
      <c r="F68" s="15"/>
      <c r="G68" s="15"/>
      <c r="H68" s="15"/>
      <c r="I68" s="15"/>
      <c r="J68" s="15"/>
      <c r="K68" s="15"/>
      <c r="L68" s="15"/>
      <c r="M68" s="1"/>
    </row>
    <row r="69" spans="1:13" x14ac:dyDescent="0.3">
      <c r="A69" s="4"/>
      <c r="B69" s="6"/>
      <c r="C69" s="6"/>
      <c r="D69" s="5"/>
      <c r="E69" s="5"/>
      <c r="F69" s="15"/>
      <c r="G69" s="15"/>
      <c r="H69" s="15"/>
      <c r="I69" s="15"/>
      <c r="J69" s="15"/>
      <c r="K69" s="15"/>
      <c r="L69" s="15"/>
      <c r="M69" s="1"/>
    </row>
    <row r="70" spans="1:13" x14ac:dyDescent="0.3">
      <c r="A70" s="20"/>
      <c r="B70" s="20"/>
      <c r="C70" s="20"/>
      <c r="D70" s="20"/>
      <c r="E70" s="20"/>
      <c r="F70" s="15"/>
      <c r="G70" s="15"/>
      <c r="H70" s="15"/>
      <c r="I70" s="15"/>
      <c r="J70" s="15"/>
      <c r="K70" s="15"/>
      <c r="L70" s="15"/>
      <c r="M70" s="1"/>
    </row>
    <row r="71" spans="1:13" x14ac:dyDescent="0.3">
      <c r="A71" s="4"/>
      <c r="B71" s="6"/>
      <c r="C71" s="6"/>
      <c r="D71" s="4"/>
      <c r="E71" s="5"/>
      <c r="F71" s="15"/>
      <c r="G71" s="15"/>
      <c r="H71" s="15"/>
      <c r="I71" s="15"/>
      <c r="J71" s="15"/>
      <c r="K71" s="15"/>
      <c r="L71" s="15"/>
      <c r="M71" s="1"/>
    </row>
    <row r="72" spans="1:13" x14ac:dyDescent="0.3">
      <c r="A72" s="20"/>
      <c r="B72" s="20"/>
      <c r="C72" s="20"/>
      <c r="D72" s="20"/>
      <c r="E72" s="20"/>
      <c r="F72" s="15"/>
      <c r="G72" s="15"/>
      <c r="H72" s="15"/>
      <c r="I72" s="15"/>
      <c r="J72" s="15"/>
      <c r="K72" s="15"/>
      <c r="L72" s="15"/>
      <c r="M72" s="1"/>
    </row>
    <row r="73" spans="1:13" x14ac:dyDescent="0.3">
      <c r="A73" s="4" t="s">
        <v>39</v>
      </c>
      <c r="B73" s="6"/>
      <c r="C73" s="6"/>
      <c r="D73" s="5"/>
      <c r="E73" s="5"/>
      <c r="F73" s="15"/>
      <c r="G73" s="15"/>
      <c r="H73" s="15"/>
      <c r="I73" s="15"/>
      <c r="J73" s="15"/>
      <c r="K73" s="15"/>
      <c r="L73" s="15"/>
      <c r="M73" s="1"/>
    </row>
  </sheetData>
  <mergeCells count="59">
    <mergeCell ref="A19:D19"/>
    <mergeCell ref="A9:L9"/>
    <mergeCell ref="A11:L11"/>
    <mergeCell ref="A13:D13"/>
    <mergeCell ref="K17:K18"/>
    <mergeCell ref="L17:L18"/>
    <mergeCell ref="A15:D15"/>
    <mergeCell ref="A17:D18"/>
    <mergeCell ref="E17:E18"/>
    <mergeCell ref="F17:F18"/>
    <mergeCell ref="G17:G18"/>
    <mergeCell ref="H17:H18"/>
    <mergeCell ref="I17:I18"/>
    <mergeCell ref="A32:D32"/>
    <mergeCell ref="A45:D45"/>
    <mergeCell ref="A34:D34"/>
    <mergeCell ref="A35:D35"/>
    <mergeCell ref="A36:D36"/>
    <mergeCell ref="A37:D37"/>
    <mergeCell ref="A38:D38"/>
    <mergeCell ref="A39:D39"/>
    <mergeCell ref="A40:D40"/>
    <mergeCell ref="A41:D41"/>
    <mergeCell ref="A33:D33"/>
    <mergeCell ref="A62:D62"/>
    <mergeCell ref="A63:D63"/>
    <mergeCell ref="A57:D57"/>
    <mergeCell ref="A59:D59"/>
    <mergeCell ref="A60:D60"/>
    <mergeCell ref="A61:D61"/>
    <mergeCell ref="A58:D58"/>
    <mergeCell ref="A52:D52"/>
    <mergeCell ref="A53:D53"/>
    <mergeCell ref="A54:D54"/>
    <mergeCell ref="A56:D56"/>
    <mergeCell ref="A42:D42"/>
    <mergeCell ref="A43:D43"/>
    <mergeCell ref="A44:D44"/>
    <mergeCell ref="A46:D46"/>
    <mergeCell ref="A47:D47"/>
    <mergeCell ref="A48:D48"/>
    <mergeCell ref="A49:D49"/>
    <mergeCell ref="A50:D50"/>
    <mergeCell ref="A51:D51"/>
    <mergeCell ref="A55:D55"/>
    <mergeCell ref="A26:D26"/>
    <mergeCell ref="A28:D28"/>
    <mergeCell ref="A30:D30"/>
    <mergeCell ref="A31:D31"/>
    <mergeCell ref="E13:L14"/>
    <mergeCell ref="A27:D27"/>
    <mergeCell ref="J17:J18"/>
    <mergeCell ref="A25:D25"/>
    <mergeCell ref="A20:D20"/>
    <mergeCell ref="A21:D21"/>
    <mergeCell ref="A22:D22"/>
    <mergeCell ref="A23:D23"/>
    <mergeCell ref="A24:D24"/>
    <mergeCell ref="A29:D29"/>
  </mergeCells>
  <pageMargins left="0.7" right="0.7" top="0.75" bottom="0.75" header="0.3" footer="0.3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Викторовна Соловых</dc:creator>
  <cp:lastModifiedBy>Наталья Викторовна Соловых</cp:lastModifiedBy>
  <cp:lastPrinted>2014-10-31T06:25:25Z</cp:lastPrinted>
  <dcterms:created xsi:type="dcterms:W3CDTF">2014-10-30T13:26:59Z</dcterms:created>
  <dcterms:modified xsi:type="dcterms:W3CDTF">2016-02-04T09:56:50Z</dcterms:modified>
</cp:coreProperties>
</file>