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8" windowWidth="20376" windowHeight="11568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L45" i="1"/>
  <c r="K25"/>
  <c r="L25"/>
  <c r="L42"/>
  <c r="L46"/>
  <c r="K42"/>
  <c r="K46"/>
  <c r="J46"/>
  <c r="L14"/>
  <c r="L15"/>
  <c r="L16"/>
  <c r="L18"/>
  <c r="J25"/>
  <c r="J29"/>
  <c r="K29"/>
  <c r="L29"/>
  <c r="K38"/>
  <c r="J38"/>
  <c r="L38"/>
  <c r="L39"/>
  <c r="L40"/>
  <c r="L41"/>
  <c r="K18"/>
  <c r="L11"/>
  <c r="L12"/>
  <c r="L13"/>
  <c r="J44"/>
  <c r="K44"/>
  <c r="L44"/>
  <c r="K13"/>
  <c r="J18"/>
  <c r="J42"/>
  <c r="J13"/>
  <c r="L43"/>
  <c r="L28"/>
  <c r="L23"/>
  <c r="L22"/>
  <c r="L37"/>
  <c r="L36"/>
  <c r="L35"/>
  <c r="L34"/>
  <c r="L33"/>
  <c r="L32"/>
  <c r="L31"/>
  <c r="L30"/>
  <c r="L27"/>
  <c r="L26"/>
  <c r="L24"/>
  <c r="L21"/>
  <c r="L20"/>
  <c r="L19"/>
</calcChain>
</file>

<file path=xl/sharedStrings.xml><?xml version="1.0" encoding="utf-8"?>
<sst xmlns="http://schemas.openxmlformats.org/spreadsheetml/2006/main" count="69" uniqueCount="58">
  <si>
    <t>ОТЧЕТ ОБ ИСПОЛНЕНИИ ФЕДЕРАЛЬНОГО БЮДЖЕТА</t>
  </si>
  <si>
    <t>Наименование показателя</t>
  </si>
  <si>
    <t>Код расхода</t>
  </si>
  <si>
    <t>Утвержденные лимиты бюджетных обязательств</t>
  </si>
  <si>
    <t>Исполнено         (кассовые расходы)</t>
  </si>
  <si>
    <t>Несполненные назначения</t>
  </si>
  <si>
    <t>Расходы на оплату труда</t>
  </si>
  <si>
    <t>Начисления на выплаты по оплате труда</t>
  </si>
  <si>
    <t>Прочие выплаты</t>
  </si>
  <si>
    <t>Транспортные услуги</t>
  </si>
  <si>
    <t>Прочие работы, услуги</t>
  </si>
  <si>
    <t>Пособия по социальной помощи населению</t>
  </si>
  <si>
    <t>Всего ВР 122</t>
  </si>
  <si>
    <t>Закупка товаров, работ, услуг в сфере информационно-коммуникационных технологий</t>
  </si>
  <si>
    <t>Услуги связи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</si>
  <si>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</si>
  <si>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</si>
  <si>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</si>
  <si>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Всего ВР 242</t>
  </si>
  <si>
    <t>Закупка товаров, работ, услуг в целях капитального ремонта государственного имущества</t>
  </si>
  <si>
    <t>Всего ВР 243</t>
  </si>
  <si>
    <t>Прочая закупка товаров, работ и услуг для государственных нужд</t>
  </si>
  <si>
    <t>Коммунальные услуги</t>
  </si>
  <si>
    <t>Арендная плата за пользование имуществом</t>
  </si>
  <si>
    <t>Всего ВР 244</t>
  </si>
  <si>
    <t>Уплата налога на имущество организаций и земельного налога</t>
  </si>
  <si>
    <t>Уплата прочих налогов, сборов и иных платежей</t>
  </si>
  <si>
    <t>ИТОГО РАСХОДОВ ПО ЦСР</t>
  </si>
  <si>
    <t>ИТОГО РАСХОДОВ</t>
  </si>
  <si>
    <t>096 0401 233  0012 121 211</t>
  </si>
  <si>
    <t>096 0401 233  0012 121 213</t>
  </si>
  <si>
    <t>096 0401 233  0019 242 221</t>
  </si>
  <si>
    <t>096 0401 233  0019 242 225</t>
  </si>
  <si>
    <t>096 0401 233  0019 242 226</t>
  </si>
  <si>
    <t>096 0401 233  0019 242 310</t>
  </si>
  <si>
    <t>096 0401 233  0019 242 340</t>
  </si>
  <si>
    <t>096 0401 233  0019 243 225</t>
  </si>
  <si>
    <t>096 0401 233  0019 243 226</t>
  </si>
  <si>
    <t>096 0401 233  0019 244 221</t>
  </si>
  <si>
    <t>096 0401 233  0019 244 223</t>
  </si>
  <si>
    <t>096 0401 233  0019 244 224</t>
  </si>
  <si>
    <t>096 0401 233  0019 244 225</t>
  </si>
  <si>
    <t>096 0401 233  0019 244 226</t>
  </si>
  <si>
    <t>096 0401 233  0019 244 310</t>
  </si>
  <si>
    <t>096 0401 233  0019 244 340</t>
  </si>
  <si>
    <t>096 0401 233  0019 851 290</t>
  </si>
  <si>
    <t>096 0401 233  0019 852 290</t>
  </si>
  <si>
    <t xml:space="preserve">ИТОГО РАСХОДОВ ПО ЦСР </t>
  </si>
  <si>
    <t>23 3 0019</t>
  </si>
  <si>
    <t>тыс.руб.</t>
  </si>
  <si>
    <t>за 2015 год</t>
  </si>
  <si>
    <t>096 0401 233  0019 122 212</t>
  </si>
  <si>
    <t>096 0401 233  0019 122 222</t>
  </si>
  <si>
    <t>096 0401 233  0019 122 226</t>
  </si>
  <si>
    <t>Прочие расходы</t>
  </si>
  <si>
    <t>096 0401 233  0019 831 290</t>
  </si>
  <si>
    <t>096 0401 233  3969 122 212</t>
  </si>
  <si>
    <t>096 0705 233  2040 244 226</t>
  </si>
</sst>
</file>

<file path=xl/styles.xml><?xml version="1.0" encoding="utf-8"?>
<styleSheet xmlns="http://schemas.openxmlformats.org/spreadsheetml/2006/main">
  <numFmts count="1">
    <numFmt numFmtId="164" formatCode="\$#,##0\ ;\(\$#,##0\)"/>
  </numFmts>
  <fonts count="1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0"/>
      <color indexed="24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  <font>
      <b/>
      <u/>
      <sz val="14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0" fontId="4" fillId="0" borderId="0"/>
    <xf numFmtId="0" fontId="5" fillId="0" borderId="0"/>
    <xf numFmtId="0" fontId="4" fillId="0" borderId="0"/>
    <xf numFmtId="0" fontId="2" fillId="0" borderId="0"/>
  </cellStyleXfs>
  <cellXfs count="63">
    <xf numFmtId="0" fontId="0" fillId="0" borderId="0" xfId="0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2" xfId="11" applyFont="1" applyFill="1" applyBorder="1" applyAlignment="1">
      <alignment horizontal="center"/>
    </xf>
    <xf numFmtId="2" fontId="10" fillId="2" borderId="2" xfId="0" applyNumberFormat="1" applyFont="1" applyFill="1" applyBorder="1"/>
    <xf numFmtId="2" fontId="10" fillId="2" borderId="2" xfId="0" applyNumberFormat="1" applyFont="1" applyFill="1" applyBorder="1" applyAlignment="1">
      <alignment vertical="center"/>
    </xf>
    <xf numFmtId="0" fontId="10" fillId="0" borderId="2" xfId="0" applyFont="1" applyBorder="1"/>
    <xf numFmtId="2" fontId="9" fillId="0" borderId="2" xfId="0" applyNumberFormat="1" applyFont="1" applyBorder="1"/>
    <xf numFmtId="2" fontId="12" fillId="0" borderId="2" xfId="0" applyNumberFormat="1" applyFont="1" applyBorder="1"/>
    <xf numFmtId="2" fontId="8" fillId="0" borderId="2" xfId="0" applyNumberFormat="1" applyFont="1" applyBorder="1"/>
    <xf numFmtId="2" fontId="10" fillId="2" borderId="3" xfId="0" applyNumberFormat="1" applyFont="1" applyFill="1" applyBorder="1"/>
    <xf numFmtId="0" fontId="9" fillId="0" borderId="2" xfId="0" applyFont="1" applyBorder="1" applyAlignment="1">
      <alignment horizontal="center"/>
    </xf>
    <xf numFmtId="2" fontId="10" fillId="0" borderId="2" xfId="0" applyNumberFormat="1" applyFont="1" applyBorder="1"/>
    <xf numFmtId="2" fontId="8" fillId="2" borderId="2" xfId="0" applyNumberFormat="1" applyFont="1" applyFill="1" applyBorder="1"/>
    <xf numFmtId="0" fontId="10" fillId="0" borderId="2" xfId="11" applyFont="1" applyBorder="1" applyAlignment="1">
      <alignment horizontal="left" vertical="center" wrapText="1"/>
    </xf>
    <xf numFmtId="0" fontId="10" fillId="0" borderId="2" xfId="11" quotePrefix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4" xfId="11" applyFont="1" applyBorder="1" applyAlignment="1">
      <alignment horizontal="left" vertical="center" wrapText="1"/>
    </xf>
    <xf numFmtId="0" fontId="10" fillId="0" borderId="5" xfId="11" applyFont="1" applyBorder="1" applyAlignment="1">
      <alignment horizontal="left" vertical="center" wrapText="1"/>
    </xf>
    <xf numFmtId="0" fontId="10" fillId="0" borderId="6" xfId="11" applyFont="1" applyBorder="1" applyAlignment="1">
      <alignment horizontal="left" vertical="center" wrapText="1"/>
    </xf>
    <xf numFmtId="0" fontId="10" fillId="0" borderId="4" xfId="11" quotePrefix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0" fillId="0" borderId="4" xfId="11" applyFont="1" applyBorder="1" applyAlignment="1">
      <alignment horizontal="right" vertical="center" wrapText="1"/>
    </xf>
    <xf numFmtId="0" fontId="10" fillId="0" borderId="5" xfId="11" applyFont="1" applyBorder="1" applyAlignment="1">
      <alignment horizontal="right" vertical="center" wrapText="1"/>
    </xf>
    <xf numFmtId="0" fontId="10" fillId="0" borderId="6" xfId="1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2" fillId="0" borderId="13" xfId="0" applyFont="1" applyBorder="1" applyAlignment="1">
      <alignment wrapText="1"/>
    </xf>
    <xf numFmtId="0" fontId="0" fillId="0" borderId="14" xfId="0" applyBorder="1" applyAlignment="1"/>
    <xf numFmtId="0" fontId="8" fillId="0" borderId="4" xfId="11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" fontId="10" fillId="0" borderId="4" xfId="11" applyNumberFormat="1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2" xfId="1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7" xfId="1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8" fillId="0" borderId="10" xfId="1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2" xfId="11" applyFont="1" applyBorder="1" applyAlignment="1">
      <alignment horizontal="center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8" fillId="0" borderId="4" xfId="11" applyFont="1" applyBorder="1" applyAlignment="1">
      <alignment horizontal="right" vertical="center" wrapText="1"/>
    </xf>
    <xf numFmtId="0" fontId="13" fillId="0" borderId="5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right" vertical="center" wrapText="1"/>
    </xf>
    <xf numFmtId="0" fontId="8" fillId="0" borderId="4" xfId="1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8" fillId="0" borderId="2" xfId="11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3" fontId="8" fillId="0" borderId="4" xfId="11" quotePrefix="1" applyNumberFormat="1" applyFont="1" applyBorder="1" applyAlignment="1">
      <alignment horizontal="center" vertical="center" wrapText="1"/>
    </xf>
  </cellXfs>
  <cellStyles count="12">
    <cellStyle name="Comma0" xfId="1"/>
    <cellStyle name="Currency0" xfId="2"/>
    <cellStyle name="Date" xfId="3"/>
    <cellStyle name="Fixed" xfId="4"/>
    <cellStyle name="Heading 1" xfId="5"/>
    <cellStyle name="Heading 2" xfId="6"/>
    <cellStyle name="Total" xfId="7"/>
    <cellStyle name="Обычный" xfId="0" builtinId="0"/>
    <cellStyle name="Обычный 2" xfId="8"/>
    <cellStyle name="Обычный 2 2" xfId="9"/>
    <cellStyle name="Обычный 3" xfId="10"/>
    <cellStyle name="Обычный_СМЕТА" xfId="1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7"/>
  <sheetViews>
    <sheetView tabSelected="1" workbookViewId="0">
      <selection activeCell="C4" sqref="C4"/>
    </sheetView>
  </sheetViews>
  <sheetFormatPr defaultRowHeight="14.4"/>
  <cols>
    <col min="4" max="4" width="19.88671875" customWidth="1"/>
    <col min="5" max="5" width="30.21875" bestFit="1" customWidth="1"/>
    <col min="8" max="8" width="10.6640625" customWidth="1"/>
    <col min="9" max="9" width="3.5546875" customWidth="1"/>
    <col min="10" max="10" width="20.5546875" customWidth="1"/>
    <col min="11" max="11" width="19" customWidth="1"/>
    <col min="12" max="12" width="20" customWidth="1"/>
  </cols>
  <sheetData>
    <row r="1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2" ht="18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2"/>
    </row>
    <row r="4" spans="1:12" ht="18">
      <c r="A4" s="3"/>
      <c r="B4" s="3"/>
      <c r="C4" s="3"/>
      <c r="D4" s="3"/>
      <c r="E4" s="3"/>
      <c r="F4" s="3"/>
      <c r="G4" s="3"/>
      <c r="H4" s="3"/>
      <c r="I4" s="2"/>
      <c r="J4" s="2"/>
      <c r="K4" s="2"/>
      <c r="L4" s="2"/>
    </row>
    <row r="5" spans="1:12" ht="18">
      <c r="A5" s="3"/>
      <c r="B5" s="3"/>
      <c r="C5" s="3"/>
      <c r="D5" s="3"/>
      <c r="E5" s="3"/>
      <c r="F5" s="42" t="s">
        <v>50</v>
      </c>
      <c r="G5" s="42"/>
      <c r="H5" s="42"/>
      <c r="L5" s="2"/>
    </row>
    <row r="6" spans="1:12" ht="18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</row>
    <row r="7" spans="1:12" ht="18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2" t="s">
        <v>49</v>
      </c>
    </row>
    <row r="8" spans="1:12">
      <c r="A8" s="43" t="s">
        <v>1</v>
      </c>
      <c r="B8" s="43"/>
      <c r="C8" s="43"/>
      <c r="D8" s="43"/>
      <c r="E8" s="45" t="s">
        <v>2</v>
      </c>
      <c r="F8" s="46"/>
      <c r="G8" s="46"/>
      <c r="H8" s="46"/>
      <c r="I8" s="47"/>
      <c r="J8" s="44" t="s">
        <v>3</v>
      </c>
      <c r="K8" s="44" t="s">
        <v>4</v>
      </c>
      <c r="L8" s="33" t="s">
        <v>5</v>
      </c>
    </row>
    <row r="9" spans="1:12" ht="76.5" customHeight="1">
      <c r="A9" s="43"/>
      <c r="B9" s="43"/>
      <c r="C9" s="43"/>
      <c r="D9" s="43"/>
      <c r="E9" s="48"/>
      <c r="F9" s="49"/>
      <c r="G9" s="49"/>
      <c r="H9" s="49"/>
      <c r="I9" s="50"/>
      <c r="J9" s="44"/>
      <c r="K9" s="44"/>
      <c r="L9" s="34"/>
    </row>
    <row r="10" spans="1:12" ht="18">
      <c r="A10" s="51">
        <v>1</v>
      </c>
      <c r="B10" s="51"/>
      <c r="C10" s="51"/>
      <c r="D10" s="51"/>
      <c r="E10" s="38">
        <v>2</v>
      </c>
      <c r="F10" s="39"/>
      <c r="G10" s="39"/>
      <c r="H10" s="39"/>
      <c r="I10" s="40"/>
      <c r="J10" s="4">
        <v>3</v>
      </c>
      <c r="K10" s="4">
        <v>4</v>
      </c>
      <c r="L10" s="12">
        <v>5</v>
      </c>
    </row>
    <row r="11" spans="1:12" ht="18">
      <c r="A11" s="15" t="s">
        <v>6</v>
      </c>
      <c r="B11" s="15"/>
      <c r="C11" s="15"/>
      <c r="D11" s="15"/>
      <c r="E11" s="21" t="s">
        <v>29</v>
      </c>
      <c r="F11" s="22"/>
      <c r="G11" s="22"/>
      <c r="H11" s="22"/>
      <c r="I11" s="23"/>
      <c r="J11" s="5">
        <v>7129.82</v>
      </c>
      <c r="K11" s="5">
        <v>3084.28</v>
      </c>
      <c r="L11" s="8">
        <f xml:space="preserve"> J11-K11</f>
        <v>4045.5399999999995</v>
      </c>
    </row>
    <row r="12" spans="1:12" ht="30.6" customHeight="1">
      <c r="A12" s="18" t="s">
        <v>7</v>
      </c>
      <c r="B12" s="52"/>
      <c r="C12" s="52"/>
      <c r="D12" s="53"/>
      <c r="E12" s="21" t="s">
        <v>30</v>
      </c>
      <c r="F12" s="22"/>
      <c r="G12" s="22"/>
      <c r="H12" s="22"/>
      <c r="I12" s="23"/>
      <c r="J12" s="5">
        <v>2076.0100000000002</v>
      </c>
      <c r="K12" s="5">
        <v>903.88</v>
      </c>
      <c r="L12" s="8">
        <f t="shared" ref="L12:L45" si="0" xml:space="preserve"> J12-K12</f>
        <v>1172.1300000000001</v>
      </c>
    </row>
    <row r="13" spans="1:12" ht="18" customHeight="1">
      <c r="A13" s="54" t="s">
        <v>47</v>
      </c>
      <c r="B13" s="55"/>
      <c r="C13" s="55"/>
      <c r="D13" s="56"/>
      <c r="E13" s="35">
        <v>2330012</v>
      </c>
      <c r="F13" s="36"/>
      <c r="G13" s="36"/>
      <c r="H13" s="36"/>
      <c r="I13" s="37"/>
      <c r="J13" s="14">
        <f>J11+J12</f>
        <v>9205.83</v>
      </c>
      <c r="K13" s="14">
        <f>K11+K12</f>
        <v>3988.1600000000003</v>
      </c>
      <c r="L13" s="14">
        <f>L11+L12</f>
        <v>5217.67</v>
      </c>
    </row>
    <row r="14" spans="1:12" ht="18" customHeight="1">
      <c r="A14" s="15" t="s">
        <v>8</v>
      </c>
      <c r="B14" s="15"/>
      <c r="C14" s="15"/>
      <c r="D14" s="15"/>
      <c r="E14" s="21" t="s">
        <v>51</v>
      </c>
      <c r="F14" s="22"/>
      <c r="G14" s="22"/>
      <c r="H14" s="22"/>
      <c r="I14" s="23"/>
      <c r="J14" s="5">
        <v>24.6</v>
      </c>
      <c r="K14" s="5">
        <v>11.1</v>
      </c>
      <c r="L14" s="8">
        <f t="shared" si="0"/>
        <v>13.500000000000002</v>
      </c>
    </row>
    <row r="15" spans="1:12" ht="18" customHeight="1">
      <c r="A15" s="15" t="s">
        <v>9</v>
      </c>
      <c r="B15" s="15"/>
      <c r="C15" s="15"/>
      <c r="D15" s="15"/>
      <c r="E15" s="21" t="s">
        <v>52</v>
      </c>
      <c r="F15" s="22"/>
      <c r="G15" s="22"/>
      <c r="H15" s="22"/>
      <c r="I15" s="23"/>
      <c r="J15" s="5">
        <v>120.8</v>
      </c>
      <c r="K15" s="5">
        <v>67.48</v>
      </c>
      <c r="L15" s="8">
        <f t="shared" si="0"/>
        <v>53.319999999999993</v>
      </c>
    </row>
    <row r="16" spans="1:12" ht="18" customHeight="1">
      <c r="A16" s="18" t="s">
        <v>10</v>
      </c>
      <c r="B16" s="19"/>
      <c r="C16" s="19"/>
      <c r="D16" s="20"/>
      <c r="E16" s="21" t="s">
        <v>53</v>
      </c>
      <c r="F16" s="22"/>
      <c r="G16" s="22"/>
      <c r="H16" s="22"/>
      <c r="I16" s="23"/>
      <c r="J16" s="5">
        <v>32.450000000000003</v>
      </c>
      <c r="K16" s="5">
        <v>9.82</v>
      </c>
      <c r="L16" s="8">
        <f t="shared" si="0"/>
        <v>22.630000000000003</v>
      </c>
    </row>
    <row r="17" spans="1:12" ht="18">
      <c r="A17" s="18" t="s">
        <v>11</v>
      </c>
      <c r="B17" s="19"/>
      <c r="C17" s="19"/>
      <c r="D17" s="20"/>
      <c r="E17" s="21"/>
      <c r="F17" s="31"/>
      <c r="G17" s="31"/>
      <c r="H17" s="31"/>
      <c r="I17" s="32"/>
      <c r="J17" s="5"/>
      <c r="K17" s="5"/>
      <c r="L17" s="8"/>
    </row>
    <row r="18" spans="1:12" ht="18">
      <c r="A18" s="26" t="s">
        <v>12</v>
      </c>
      <c r="B18" s="29"/>
      <c r="C18" s="29"/>
      <c r="D18" s="30"/>
      <c r="E18" s="21"/>
      <c r="F18" s="31"/>
      <c r="G18" s="31"/>
      <c r="H18" s="31"/>
      <c r="I18" s="32"/>
      <c r="J18" s="5">
        <f>SUM(J14:J17)</f>
        <v>177.85000000000002</v>
      </c>
      <c r="K18" s="5">
        <f>SUM(K14:K17)</f>
        <v>88.4</v>
      </c>
      <c r="L18" s="5">
        <f>SUM(L14:L17)</f>
        <v>89.449999999999989</v>
      </c>
    </row>
    <row r="19" spans="1:12" ht="53.4" customHeight="1">
      <c r="A19" s="15" t="s">
        <v>13</v>
      </c>
      <c r="B19" s="15"/>
      <c r="C19" s="15"/>
      <c r="D19" s="15"/>
      <c r="E19" s="21"/>
      <c r="F19" s="31"/>
      <c r="G19" s="31"/>
      <c r="H19" s="31"/>
      <c r="I19" s="32"/>
      <c r="J19" s="5"/>
      <c r="K19" s="5"/>
      <c r="L19" s="8">
        <f t="shared" si="0"/>
        <v>0</v>
      </c>
    </row>
    <row r="20" spans="1:12" ht="18" customHeight="1">
      <c r="A20" s="15" t="s">
        <v>14</v>
      </c>
      <c r="B20" s="15"/>
      <c r="C20" s="15"/>
      <c r="D20" s="15"/>
      <c r="E20" s="21" t="s">
        <v>31</v>
      </c>
      <c r="F20" s="22"/>
      <c r="G20" s="22"/>
      <c r="H20" s="22"/>
      <c r="I20" s="23"/>
      <c r="J20" s="5">
        <v>704.2</v>
      </c>
      <c r="K20" s="5">
        <v>183.93</v>
      </c>
      <c r="L20" s="8">
        <f t="shared" si="0"/>
        <v>520.27</v>
      </c>
    </row>
    <row r="21" spans="1:12" ht="33" customHeight="1">
      <c r="A21" s="15" t="s">
        <v>15</v>
      </c>
      <c r="B21" s="15"/>
      <c r="C21" s="15"/>
      <c r="D21" s="15"/>
      <c r="E21" s="21" t="s">
        <v>32</v>
      </c>
      <c r="F21" s="22"/>
      <c r="G21" s="22"/>
      <c r="H21" s="22"/>
      <c r="I21" s="23"/>
      <c r="J21" s="5">
        <v>184.83</v>
      </c>
      <c r="K21" s="5">
        <v>126.72</v>
      </c>
      <c r="L21" s="8">
        <f t="shared" si="0"/>
        <v>58.110000000000014</v>
      </c>
    </row>
    <row r="22" spans="1:12" ht="18" customHeight="1">
      <c r="A22" s="18" t="s">
        <v>10</v>
      </c>
      <c r="B22" s="19"/>
      <c r="C22" s="19"/>
      <c r="D22" s="20"/>
      <c r="E22" s="21" t="s">
        <v>33</v>
      </c>
      <c r="F22" s="22"/>
      <c r="G22" s="22"/>
      <c r="H22" s="22"/>
      <c r="I22" s="23"/>
      <c r="J22" s="5">
        <v>661.19</v>
      </c>
      <c r="K22" s="11">
        <v>237.75</v>
      </c>
      <c r="L22" s="8">
        <f t="shared" si="0"/>
        <v>423.44000000000005</v>
      </c>
    </row>
    <row r="23" spans="1:12" ht="32.4" customHeight="1">
      <c r="A23" s="18" t="s">
        <v>16</v>
      </c>
      <c r="B23" s="19"/>
      <c r="C23" s="19"/>
      <c r="D23" s="20"/>
      <c r="E23" s="21" t="s">
        <v>34</v>
      </c>
      <c r="F23" s="22"/>
      <c r="G23" s="22"/>
      <c r="H23" s="22"/>
      <c r="I23" s="23"/>
      <c r="J23" s="6">
        <v>291.3</v>
      </c>
      <c r="K23" s="5">
        <v>290.33999999999997</v>
      </c>
      <c r="L23" s="8">
        <f t="shared" si="0"/>
        <v>0.96000000000003638</v>
      </c>
    </row>
    <row r="24" spans="1:12" ht="31.2" customHeight="1">
      <c r="A24" s="18" t="s">
        <v>17</v>
      </c>
      <c r="B24" s="19"/>
      <c r="C24" s="19"/>
      <c r="D24" s="20"/>
      <c r="E24" s="21" t="s">
        <v>35</v>
      </c>
      <c r="F24" s="22"/>
      <c r="G24" s="22"/>
      <c r="H24" s="22"/>
      <c r="I24" s="23"/>
      <c r="J24" s="6">
        <v>197.04</v>
      </c>
      <c r="K24" s="6">
        <v>186.56</v>
      </c>
      <c r="L24" s="8">
        <f t="shared" si="0"/>
        <v>10.47999999999999</v>
      </c>
    </row>
    <row r="25" spans="1:12" ht="18">
      <c r="A25" s="26" t="s">
        <v>18</v>
      </c>
      <c r="B25" s="27"/>
      <c r="C25" s="27"/>
      <c r="D25" s="28"/>
      <c r="E25" s="21"/>
      <c r="F25" s="31"/>
      <c r="G25" s="31"/>
      <c r="H25" s="31"/>
      <c r="I25" s="32"/>
      <c r="J25" s="6">
        <f>J20+J21+J22+J23+J24</f>
        <v>2038.5600000000002</v>
      </c>
      <c r="K25" s="6">
        <f>K20+K21+K22+K23+K24</f>
        <v>1025.3</v>
      </c>
      <c r="L25" s="8">
        <f t="shared" si="0"/>
        <v>1013.2600000000002</v>
      </c>
    </row>
    <row r="26" spans="1:12" ht="34.799999999999997" customHeight="1">
      <c r="A26" s="18" t="s">
        <v>19</v>
      </c>
      <c r="B26" s="19"/>
      <c r="C26" s="19"/>
      <c r="D26" s="20"/>
      <c r="E26" s="21"/>
      <c r="F26" s="31"/>
      <c r="G26" s="31"/>
      <c r="H26" s="31"/>
      <c r="I26" s="32"/>
      <c r="J26" s="5"/>
      <c r="K26" s="5"/>
      <c r="L26" s="8">
        <f t="shared" si="0"/>
        <v>0</v>
      </c>
    </row>
    <row r="27" spans="1:12" ht="36.6" customHeight="1">
      <c r="A27" s="18" t="s">
        <v>15</v>
      </c>
      <c r="B27" s="19"/>
      <c r="C27" s="19"/>
      <c r="D27" s="20"/>
      <c r="E27" s="21" t="s">
        <v>36</v>
      </c>
      <c r="F27" s="22"/>
      <c r="G27" s="22"/>
      <c r="H27" s="22"/>
      <c r="I27" s="23"/>
      <c r="J27" s="6">
        <v>765.62</v>
      </c>
      <c r="K27" s="6">
        <v>678.13</v>
      </c>
      <c r="L27" s="8">
        <f t="shared" si="0"/>
        <v>87.490000000000009</v>
      </c>
    </row>
    <row r="28" spans="1:12" ht="18" customHeight="1">
      <c r="A28" s="18" t="s">
        <v>10</v>
      </c>
      <c r="B28" s="24"/>
      <c r="C28" s="24"/>
      <c r="D28" s="25"/>
      <c r="E28" s="21" t="s">
        <v>37</v>
      </c>
      <c r="F28" s="22"/>
      <c r="G28" s="22"/>
      <c r="H28" s="22"/>
      <c r="I28" s="23"/>
      <c r="J28" s="6">
        <v>10.8</v>
      </c>
      <c r="K28" s="6">
        <v>10.8</v>
      </c>
      <c r="L28" s="8">
        <f t="shared" si="0"/>
        <v>0</v>
      </c>
    </row>
    <row r="29" spans="1:12" ht="18">
      <c r="A29" s="26" t="s">
        <v>20</v>
      </c>
      <c r="B29" s="27"/>
      <c r="C29" s="27"/>
      <c r="D29" s="28"/>
      <c r="E29" s="21"/>
      <c r="F29" s="31"/>
      <c r="G29" s="31"/>
      <c r="H29" s="31"/>
      <c r="I29" s="32"/>
      <c r="J29" s="6">
        <f>J27+J28</f>
        <v>776.42</v>
      </c>
      <c r="K29" s="6">
        <f>K27+K28</f>
        <v>688.93</v>
      </c>
      <c r="L29" s="8">
        <f t="shared" si="0"/>
        <v>87.490000000000009</v>
      </c>
    </row>
    <row r="30" spans="1:12" ht="18">
      <c r="A30" s="18" t="s">
        <v>21</v>
      </c>
      <c r="B30" s="19"/>
      <c r="C30" s="19"/>
      <c r="D30" s="20"/>
      <c r="E30" s="21"/>
      <c r="F30" s="31"/>
      <c r="G30" s="31"/>
      <c r="H30" s="31"/>
      <c r="I30" s="32"/>
      <c r="J30" s="5"/>
      <c r="K30" s="5"/>
      <c r="L30" s="8">
        <f t="shared" si="0"/>
        <v>0</v>
      </c>
    </row>
    <row r="31" spans="1:12" ht="18" customHeight="1">
      <c r="A31" s="15" t="s">
        <v>14</v>
      </c>
      <c r="B31" s="15"/>
      <c r="C31" s="15"/>
      <c r="D31" s="15"/>
      <c r="E31" s="21" t="s">
        <v>38</v>
      </c>
      <c r="F31" s="22"/>
      <c r="G31" s="22"/>
      <c r="H31" s="22"/>
      <c r="I31" s="23"/>
      <c r="J31" s="5">
        <v>197.81</v>
      </c>
      <c r="K31" s="5">
        <v>148.36000000000001</v>
      </c>
      <c r="L31" s="8">
        <f t="shared" si="0"/>
        <v>49.449999999999989</v>
      </c>
    </row>
    <row r="32" spans="1:12" ht="18" customHeight="1">
      <c r="A32" s="15" t="s">
        <v>22</v>
      </c>
      <c r="B32" s="15"/>
      <c r="C32" s="15"/>
      <c r="D32" s="15"/>
      <c r="E32" s="21" t="s">
        <v>39</v>
      </c>
      <c r="F32" s="22"/>
      <c r="G32" s="22"/>
      <c r="H32" s="22"/>
      <c r="I32" s="23"/>
      <c r="J32" s="5">
        <v>301.48</v>
      </c>
      <c r="K32" s="5">
        <v>160.33000000000001</v>
      </c>
      <c r="L32" s="8">
        <f t="shared" si="0"/>
        <v>141.15</v>
      </c>
    </row>
    <row r="33" spans="1:24" ht="35.4" customHeight="1">
      <c r="A33" s="15" t="s">
        <v>23</v>
      </c>
      <c r="B33" s="15"/>
      <c r="C33" s="15"/>
      <c r="D33" s="15"/>
      <c r="E33" s="21" t="s">
        <v>40</v>
      </c>
      <c r="F33" s="22"/>
      <c r="G33" s="22"/>
      <c r="H33" s="22"/>
      <c r="I33" s="23"/>
      <c r="J33" s="5"/>
      <c r="K33" s="5"/>
      <c r="L33" s="8">
        <f t="shared" si="0"/>
        <v>0</v>
      </c>
    </row>
    <row r="34" spans="1:24" ht="29.4" customHeight="1">
      <c r="A34" s="15" t="s">
        <v>15</v>
      </c>
      <c r="B34" s="15"/>
      <c r="C34" s="15"/>
      <c r="D34" s="15"/>
      <c r="E34" s="21" t="s">
        <v>41</v>
      </c>
      <c r="F34" s="22"/>
      <c r="G34" s="22"/>
      <c r="H34" s="22"/>
      <c r="I34" s="23"/>
      <c r="J34" s="5">
        <v>385.46</v>
      </c>
      <c r="K34" s="5">
        <v>175.9</v>
      </c>
      <c r="L34" s="8">
        <f t="shared" si="0"/>
        <v>209.55999999999997</v>
      </c>
    </row>
    <row r="35" spans="1:24" ht="18" customHeight="1">
      <c r="A35" s="18" t="s">
        <v>10</v>
      </c>
      <c r="B35" s="19"/>
      <c r="C35" s="19"/>
      <c r="D35" s="20"/>
      <c r="E35" s="21" t="s">
        <v>42</v>
      </c>
      <c r="F35" s="22"/>
      <c r="G35" s="22"/>
      <c r="H35" s="22"/>
      <c r="I35" s="23"/>
      <c r="J35" s="5">
        <v>2088.1999999999998</v>
      </c>
      <c r="K35" s="5">
        <v>1014.03</v>
      </c>
      <c r="L35" s="8">
        <f t="shared" si="0"/>
        <v>1074.1699999999998</v>
      </c>
    </row>
    <row r="36" spans="1:24" ht="33.6" customHeight="1">
      <c r="A36" s="18" t="s">
        <v>16</v>
      </c>
      <c r="B36" s="19"/>
      <c r="C36" s="19"/>
      <c r="D36" s="20"/>
      <c r="E36" s="21" t="s">
        <v>43</v>
      </c>
      <c r="F36" s="22"/>
      <c r="G36" s="22"/>
      <c r="H36" s="22"/>
      <c r="I36" s="23"/>
      <c r="J36" s="5">
        <v>4.45</v>
      </c>
      <c r="K36" s="5">
        <v>4.45</v>
      </c>
      <c r="L36" s="8">
        <f t="shared" si="0"/>
        <v>0</v>
      </c>
    </row>
    <row r="37" spans="1:24" ht="32.4" customHeight="1">
      <c r="A37" s="18" t="s">
        <v>17</v>
      </c>
      <c r="B37" s="19"/>
      <c r="C37" s="19"/>
      <c r="D37" s="20"/>
      <c r="E37" s="21" t="s">
        <v>44</v>
      </c>
      <c r="F37" s="22"/>
      <c r="G37" s="22"/>
      <c r="H37" s="22"/>
      <c r="I37" s="23"/>
      <c r="J37" s="5">
        <v>760.94</v>
      </c>
      <c r="K37" s="5">
        <v>246.69</v>
      </c>
      <c r="L37" s="8">
        <f t="shared" si="0"/>
        <v>514.25</v>
      </c>
    </row>
    <row r="38" spans="1:24" ht="18">
      <c r="A38" s="26" t="s">
        <v>24</v>
      </c>
      <c r="B38" s="27"/>
      <c r="C38" s="27"/>
      <c r="D38" s="28"/>
      <c r="E38" s="21"/>
      <c r="F38" s="31"/>
      <c r="G38" s="31"/>
      <c r="H38" s="31"/>
      <c r="I38" s="32"/>
      <c r="J38" s="5">
        <f>SUM(J31:J37)</f>
        <v>3738.3399999999997</v>
      </c>
      <c r="K38" s="5">
        <f>SUM(K31:K37)</f>
        <v>1749.76</v>
      </c>
      <c r="L38" s="8">
        <f t="shared" si="0"/>
        <v>1988.5799999999997</v>
      </c>
    </row>
    <row r="39" spans="1:24" ht="18">
      <c r="A39" s="18" t="s">
        <v>54</v>
      </c>
      <c r="B39" s="24"/>
      <c r="C39" s="24"/>
      <c r="D39" s="25"/>
      <c r="E39" s="21" t="s">
        <v>55</v>
      </c>
      <c r="F39" s="22"/>
      <c r="G39" s="22"/>
      <c r="H39" s="22"/>
      <c r="I39" s="23"/>
      <c r="J39" s="5">
        <v>74</v>
      </c>
      <c r="K39" s="5">
        <v>74</v>
      </c>
      <c r="L39" s="8">
        <f t="shared" si="0"/>
        <v>0</v>
      </c>
    </row>
    <row r="40" spans="1:24" ht="18" customHeight="1">
      <c r="A40" s="18" t="s">
        <v>25</v>
      </c>
      <c r="B40" s="19"/>
      <c r="C40" s="19"/>
      <c r="D40" s="20"/>
      <c r="E40" s="21" t="s">
        <v>45</v>
      </c>
      <c r="F40" s="22"/>
      <c r="G40" s="22"/>
      <c r="H40" s="22"/>
      <c r="I40" s="23"/>
      <c r="J40" s="7">
        <v>114.11</v>
      </c>
      <c r="K40" s="7">
        <v>56.75</v>
      </c>
      <c r="L40" s="8">
        <f t="shared" si="0"/>
        <v>57.36</v>
      </c>
    </row>
    <row r="41" spans="1:24" ht="32.4" customHeight="1">
      <c r="A41" s="18" t="s">
        <v>26</v>
      </c>
      <c r="B41" s="19"/>
      <c r="C41" s="19"/>
      <c r="D41" s="20"/>
      <c r="E41" s="21" t="s">
        <v>46</v>
      </c>
      <c r="F41" s="22"/>
      <c r="G41" s="22"/>
      <c r="H41" s="22"/>
      <c r="I41" s="23"/>
      <c r="J41" s="7">
        <v>31.2</v>
      </c>
      <c r="K41" s="7">
        <v>11.47</v>
      </c>
      <c r="L41" s="8">
        <f t="shared" si="0"/>
        <v>19.729999999999997</v>
      </c>
    </row>
    <row r="42" spans="1:24" ht="18">
      <c r="A42" s="60" t="s">
        <v>27</v>
      </c>
      <c r="B42" s="60"/>
      <c r="C42" s="60"/>
      <c r="D42" s="60"/>
      <c r="E42" s="57" t="s">
        <v>48</v>
      </c>
      <c r="F42" s="58"/>
      <c r="G42" s="58"/>
      <c r="H42" s="58"/>
      <c r="I42" s="59"/>
      <c r="J42" s="10">
        <f>J18+J25+J29+J38+J39+J40+J41</f>
        <v>6950.48</v>
      </c>
      <c r="K42" s="10">
        <f>K18+K25+K29+K38+K39+K40+K41</f>
        <v>3694.61</v>
      </c>
      <c r="L42" s="10">
        <f>L18+L25+L29+L38+L39+L40+L41</f>
        <v>3255.87</v>
      </c>
    </row>
    <row r="43" spans="1:24" ht="18">
      <c r="A43" s="18" t="s">
        <v>54</v>
      </c>
      <c r="B43" s="24"/>
      <c r="C43" s="24"/>
      <c r="D43" s="25"/>
      <c r="E43" s="21" t="s">
        <v>56</v>
      </c>
      <c r="F43" s="22"/>
      <c r="G43" s="22"/>
      <c r="H43" s="22"/>
      <c r="I43" s="23"/>
      <c r="J43" s="13">
        <v>0.13</v>
      </c>
      <c r="K43" s="10"/>
      <c r="L43" s="8">
        <f t="shared" si="0"/>
        <v>0.13</v>
      </c>
    </row>
    <row r="44" spans="1:24" ht="18">
      <c r="A44" s="60" t="s">
        <v>27</v>
      </c>
      <c r="B44" s="60"/>
      <c r="C44" s="60"/>
      <c r="D44" s="60"/>
      <c r="E44" s="62">
        <v>2333969</v>
      </c>
      <c r="F44" s="31"/>
      <c r="G44" s="31"/>
      <c r="H44" s="31"/>
      <c r="I44" s="32"/>
      <c r="J44" s="10">
        <f>J43</f>
        <v>0.13</v>
      </c>
      <c r="K44" s="10">
        <f>K43</f>
        <v>0</v>
      </c>
      <c r="L44" s="9">
        <f t="shared" si="0"/>
        <v>0.13</v>
      </c>
    </row>
    <row r="45" spans="1:24" ht="18">
      <c r="A45" s="18" t="s">
        <v>10</v>
      </c>
      <c r="B45" s="19"/>
      <c r="C45" s="19"/>
      <c r="D45" s="20"/>
      <c r="E45" s="21" t="s">
        <v>57</v>
      </c>
      <c r="F45" s="22"/>
      <c r="G45" s="22"/>
      <c r="H45" s="22"/>
      <c r="I45" s="23"/>
      <c r="J45" s="10">
        <v>25.8</v>
      </c>
      <c r="K45" s="10"/>
      <c r="L45" s="9">
        <f t="shared" si="0"/>
        <v>25.8</v>
      </c>
    </row>
    <row r="46" spans="1:24" ht="18">
      <c r="A46" s="60" t="s">
        <v>28</v>
      </c>
      <c r="B46" s="60"/>
      <c r="C46" s="60"/>
      <c r="D46" s="60"/>
      <c r="E46" s="35"/>
      <c r="F46" s="31"/>
      <c r="G46" s="31"/>
      <c r="H46" s="31"/>
      <c r="I46" s="32"/>
      <c r="J46" s="10">
        <f>J13+J42+J44+J45</f>
        <v>16182.239999999998</v>
      </c>
      <c r="K46" s="10">
        <f>K13+K42+K44+K45</f>
        <v>7682.77</v>
      </c>
      <c r="L46" s="10">
        <f>L13+L42+L44+L45</f>
        <v>8499.4699999999993</v>
      </c>
      <c r="M46" s="15"/>
      <c r="N46" s="15"/>
      <c r="O46" s="15"/>
      <c r="P46" s="15"/>
      <c r="Q46" s="16"/>
      <c r="R46" s="17"/>
      <c r="S46" s="17"/>
      <c r="T46" s="17"/>
      <c r="U46" s="17"/>
      <c r="V46" s="13"/>
      <c r="W46" s="10"/>
      <c r="X46" s="8"/>
    </row>
    <row r="47" spans="1:24">
      <c r="F47" s="61"/>
      <c r="G47" s="61"/>
      <c r="H47" s="61"/>
      <c r="I47" s="1"/>
      <c r="J47" s="1"/>
      <c r="K47" s="1"/>
    </row>
  </sheetData>
  <mergeCells count="84">
    <mergeCell ref="E24:I24"/>
    <mergeCell ref="E25:I25"/>
    <mergeCell ref="E26:I26"/>
    <mergeCell ref="E28:I28"/>
    <mergeCell ref="E30:I30"/>
    <mergeCell ref="E32:I32"/>
    <mergeCell ref="A37:D37"/>
    <mergeCell ref="E38:I38"/>
    <mergeCell ref="E33:I33"/>
    <mergeCell ref="E27:I27"/>
    <mergeCell ref="E31:I31"/>
    <mergeCell ref="E29:I29"/>
    <mergeCell ref="E37:I37"/>
    <mergeCell ref="E34:I34"/>
    <mergeCell ref="A38:D38"/>
    <mergeCell ref="A36:D36"/>
    <mergeCell ref="A40:D40"/>
    <mergeCell ref="E36:I36"/>
    <mergeCell ref="E35:I35"/>
    <mergeCell ref="F47:H47"/>
    <mergeCell ref="E46:I46"/>
    <mergeCell ref="A44:D44"/>
    <mergeCell ref="E44:I44"/>
    <mergeCell ref="A46:D46"/>
    <mergeCell ref="E40:I40"/>
    <mergeCell ref="E42:I42"/>
    <mergeCell ref="A41:D41"/>
    <mergeCell ref="A39:D39"/>
    <mergeCell ref="E39:I39"/>
    <mergeCell ref="A42:D42"/>
    <mergeCell ref="E41:I41"/>
    <mergeCell ref="A34:D34"/>
    <mergeCell ref="A27:D27"/>
    <mergeCell ref="A31:D31"/>
    <mergeCell ref="A28:D28"/>
    <mergeCell ref="A33:D33"/>
    <mergeCell ref="A32:D32"/>
    <mergeCell ref="A10:D10"/>
    <mergeCell ref="A12:D12"/>
    <mergeCell ref="A13:D13"/>
    <mergeCell ref="A16:D16"/>
    <mergeCell ref="A11:D11"/>
    <mergeCell ref="A15:D15"/>
    <mergeCell ref="A3:K3"/>
    <mergeCell ref="F5:H5"/>
    <mergeCell ref="A8:D9"/>
    <mergeCell ref="K8:K9"/>
    <mergeCell ref="J8:J9"/>
    <mergeCell ref="E8:I9"/>
    <mergeCell ref="L8:L9"/>
    <mergeCell ref="E15:I15"/>
    <mergeCell ref="E16:I16"/>
    <mergeCell ref="E12:I12"/>
    <mergeCell ref="E13:I13"/>
    <mergeCell ref="E10:I10"/>
    <mergeCell ref="E14:I14"/>
    <mergeCell ref="E11:I11"/>
    <mergeCell ref="A14:D14"/>
    <mergeCell ref="E17:I17"/>
    <mergeCell ref="A22:D22"/>
    <mergeCell ref="A17:D17"/>
    <mergeCell ref="E19:I19"/>
    <mergeCell ref="E20:I20"/>
    <mergeCell ref="E22:I22"/>
    <mergeCell ref="E21:I21"/>
    <mergeCell ref="A20:D20"/>
    <mergeCell ref="A21:D21"/>
    <mergeCell ref="A19:D19"/>
    <mergeCell ref="E43:I43"/>
    <mergeCell ref="A18:D18"/>
    <mergeCell ref="E18:I18"/>
    <mergeCell ref="A26:D26"/>
    <mergeCell ref="A29:D29"/>
    <mergeCell ref="A30:D30"/>
    <mergeCell ref="M46:P46"/>
    <mergeCell ref="Q46:U46"/>
    <mergeCell ref="A45:D45"/>
    <mergeCell ref="E45:I45"/>
    <mergeCell ref="A43:D43"/>
    <mergeCell ref="E23:I23"/>
    <mergeCell ref="A24:D24"/>
    <mergeCell ref="A25:D25"/>
    <mergeCell ref="A23:D23"/>
    <mergeCell ref="A35:D35"/>
  </mergeCells>
  <phoneticPr fontId="0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Викторовна Соловых</dc:creator>
  <cp:lastModifiedBy>Solovih</cp:lastModifiedBy>
  <dcterms:created xsi:type="dcterms:W3CDTF">2013-04-19T07:38:39Z</dcterms:created>
  <dcterms:modified xsi:type="dcterms:W3CDTF">2015-09-24T09:35:58Z</dcterms:modified>
</cp:coreProperties>
</file>